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700" windowHeight="8355" activeTab="4"/>
  </bookViews>
  <sheets>
    <sheet name="1 -12月收支金額" sheetId="1" r:id="rId1"/>
    <sheet name="備註明細表12月" sheetId="2" state="hidden" r:id="rId2"/>
    <sheet name="八月份" sheetId="3" r:id="rId3"/>
    <sheet name="九月份" sheetId="4" r:id="rId4"/>
    <sheet name="十月份" sheetId="5" r:id="rId5"/>
    <sheet name="十一月" sheetId="6" r:id="rId6"/>
    <sheet name="十二月" sheetId="7" r:id="rId7"/>
  </sheets>
  <definedNames/>
  <calcPr fullCalcOnLoad="1"/>
</workbook>
</file>

<file path=xl/sharedStrings.xml><?xml version="1.0" encoding="utf-8"?>
<sst xmlns="http://schemas.openxmlformats.org/spreadsheetml/2006/main" count="241" uniqueCount="183">
  <si>
    <t>管理費收入</t>
  </si>
  <si>
    <t>機車位租金收入</t>
  </si>
  <si>
    <t>汽車位租金收入</t>
  </si>
  <si>
    <t>臨時停車位收入</t>
  </si>
  <si>
    <t>俱樂部收入</t>
  </si>
  <si>
    <t>門禁卡收入</t>
  </si>
  <si>
    <t>八月結餘管理費結餘：</t>
  </si>
  <si>
    <t>上月零用金結餘</t>
  </si>
  <si>
    <t>九月份總計收入</t>
  </si>
  <si>
    <r>
      <t>9/8</t>
    </r>
    <r>
      <rPr>
        <sz val="16"/>
        <color indexed="12"/>
        <rFont val="標楷體"/>
        <family val="4"/>
      </rPr>
      <t>管理費結餘</t>
    </r>
  </si>
  <si>
    <t>九月結餘</t>
  </si>
  <si>
    <t>九月結餘管理費結餘：</t>
  </si>
  <si>
    <t>台南企銀基金</t>
  </si>
  <si>
    <t>世華銀行基金</t>
  </si>
  <si>
    <t>未存款項</t>
  </si>
  <si>
    <r>
      <t>桂花鄉社區</t>
    </r>
    <r>
      <rPr>
        <sz val="28"/>
        <color indexed="17"/>
        <rFont val="Times New Roman"/>
        <family val="1"/>
      </rPr>
      <t>9/8</t>
    </r>
    <r>
      <rPr>
        <sz val="28"/>
        <color indexed="17"/>
        <rFont val="標楷體"/>
        <family val="4"/>
      </rPr>
      <t>～</t>
    </r>
    <r>
      <rPr>
        <sz val="28"/>
        <color indexed="17"/>
        <rFont val="Times New Roman"/>
        <family val="1"/>
      </rPr>
      <t>10/7</t>
    </r>
    <r>
      <rPr>
        <sz val="28"/>
        <color indexed="17"/>
        <rFont val="標楷體"/>
        <family val="4"/>
      </rPr>
      <t>收支明細表</t>
    </r>
  </si>
  <si>
    <t>管理人員費用</t>
  </si>
  <si>
    <t>社區九月份水電保養費</t>
  </si>
  <si>
    <t>社區八月份垃圾清潔費</t>
  </si>
  <si>
    <t>社區八月份大樓清潔費</t>
  </si>
  <si>
    <r>
      <t>社區水</t>
    </r>
    <r>
      <rPr>
        <sz val="16"/>
        <color indexed="60"/>
        <rFont val="Times New Roman"/>
        <family val="1"/>
      </rPr>
      <t>.</t>
    </r>
    <r>
      <rPr>
        <sz val="16"/>
        <color indexed="60"/>
        <rFont val="標楷體"/>
        <family val="4"/>
      </rPr>
      <t>電</t>
    </r>
    <r>
      <rPr>
        <sz val="16"/>
        <color indexed="60"/>
        <rFont val="Times New Roman"/>
        <family val="1"/>
      </rPr>
      <t>.</t>
    </r>
    <r>
      <rPr>
        <sz val="16"/>
        <color indexed="60"/>
        <rFont val="標楷體"/>
        <family val="4"/>
      </rPr>
      <t>電話費</t>
    </r>
  </si>
  <si>
    <t>機械機械車位保養費</t>
  </si>
  <si>
    <t>俱樂部九月份床單清潔費</t>
  </si>
  <si>
    <t>九月份零用金</t>
  </si>
  <si>
    <t>游泳池躺椅</t>
  </si>
  <si>
    <t>門禁電腦磁碟陣列組</t>
  </si>
  <si>
    <t>污水排放池馬達修理費</t>
  </si>
  <si>
    <t>九月份社區燈管費</t>
  </si>
  <si>
    <t>社區警示牌</t>
  </si>
  <si>
    <t>公園碎石清潔費</t>
  </si>
  <si>
    <r>
      <t>E</t>
    </r>
    <r>
      <rPr>
        <sz val="16"/>
        <color indexed="60"/>
        <rFont val="標楷體"/>
        <family val="4"/>
      </rPr>
      <t>棟送風機遷移費</t>
    </r>
  </si>
  <si>
    <t>支出總計</t>
  </si>
  <si>
    <t xml:space="preserve"> 財務委員：</t>
  </si>
  <si>
    <t>主任委員：           監察委員：</t>
  </si>
  <si>
    <r>
      <t>10/8</t>
    </r>
    <r>
      <rPr>
        <sz val="16"/>
        <color indexed="12"/>
        <rFont val="標楷體"/>
        <family val="4"/>
      </rPr>
      <t>管理費結餘</t>
    </r>
  </si>
  <si>
    <t>十月份總計收入</t>
  </si>
  <si>
    <r>
      <t>桂花鄉社區</t>
    </r>
    <r>
      <rPr>
        <sz val="28"/>
        <color indexed="17"/>
        <rFont val="Times New Roman"/>
        <family val="1"/>
      </rPr>
      <t>10/8</t>
    </r>
    <r>
      <rPr>
        <sz val="28"/>
        <color indexed="17"/>
        <rFont val="標楷體"/>
        <family val="4"/>
      </rPr>
      <t>～</t>
    </r>
    <r>
      <rPr>
        <sz val="28"/>
        <color indexed="17"/>
        <rFont val="Times New Roman"/>
        <family val="1"/>
      </rPr>
      <t>11/7</t>
    </r>
    <r>
      <rPr>
        <sz val="28"/>
        <color indexed="17"/>
        <rFont val="標楷體"/>
        <family val="4"/>
      </rPr>
      <t>收支明細表</t>
    </r>
  </si>
  <si>
    <t>十月份零用金</t>
  </si>
  <si>
    <t>社區十月份水電保養費</t>
  </si>
  <si>
    <t>社區九月份垃圾清潔費</t>
  </si>
  <si>
    <t>社區九月份大樓清潔費</t>
  </si>
  <si>
    <r>
      <t>D</t>
    </r>
    <r>
      <rPr>
        <sz val="16"/>
        <color indexed="60"/>
        <rFont val="標楷體"/>
        <family val="4"/>
      </rPr>
      <t>棟變壓器更換</t>
    </r>
  </si>
  <si>
    <t>大公電費</t>
  </si>
  <si>
    <t>地下室機械保養費</t>
  </si>
  <si>
    <r>
      <t>E</t>
    </r>
    <r>
      <rPr>
        <sz val="16"/>
        <color indexed="60"/>
        <rFont val="標楷體"/>
        <family val="4"/>
      </rPr>
      <t>棟前泥作工程</t>
    </r>
  </si>
  <si>
    <t>綠化工程燈具</t>
  </si>
  <si>
    <t>地下室防水工程</t>
  </si>
  <si>
    <r>
      <t>俱樂部二</t>
    </r>
    <r>
      <rPr>
        <sz val="16"/>
        <color indexed="60"/>
        <rFont val="Times New Roman"/>
        <family val="1"/>
      </rPr>
      <t>F</t>
    </r>
    <r>
      <rPr>
        <sz val="16"/>
        <color indexed="60"/>
        <rFont val="標楷體"/>
        <family val="4"/>
      </rPr>
      <t>防水工程</t>
    </r>
  </si>
  <si>
    <t>工讀生薪資</t>
  </si>
  <si>
    <t>社區木工</t>
  </si>
  <si>
    <t>十月結餘</t>
  </si>
  <si>
    <t>十月管理費結餘：</t>
  </si>
  <si>
    <r>
      <t>備註：</t>
    </r>
    <r>
      <rPr>
        <sz val="18"/>
        <rFont val="Times New Roman"/>
        <family val="1"/>
      </rPr>
      <t>10/15</t>
    </r>
    <r>
      <rPr>
        <sz val="18"/>
        <rFont val="標楷體"/>
        <family val="4"/>
      </rPr>
      <t>支出九月份的請款</t>
    </r>
  </si>
  <si>
    <t>台南企銀基金</t>
  </si>
  <si>
    <t>世華銀行基金</t>
  </si>
  <si>
    <t>未存款項</t>
  </si>
  <si>
    <t>上月未存管理費</t>
  </si>
  <si>
    <t>遙控器退費</t>
  </si>
  <si>
    <r>
      <t>其他收入：</t>
    </r>
    <r>
      <rPr>
        <sz val="16"/>
        <color indexed="12"/>
        <rFont val="Times New Roman"/>
        <family val="1"/>
      </rPr>
      <t>A</t>
    </r>
    <r>
      <rPr>
        <sz val="16"/>
        <color indexed="12"/>
        <rFont val="標楷體"/>
        <family val="4"/>
      </rPr>
      <t>棟地下室陰極鎖索賠</t>
    </r>
  </si>
  <si>
    <t>主任委員：          監察委員：</t>
  </si>
  <si>
    <t xml:space="preserve">      財務委員：</t>
  </si>
  <si>
    <t>社區十月份垃圾清潔費</t>
  </si>
  <si>
    <t>社區十月份大樓清潔費</t>
  </si>
  <si>
    <t>十一月份零用金</t>
  </si>
  <si>
    <t>管理人員薪資</t>
  </si>
  <si>
    <t>基本頻道費</t>
  </si>
  <si>
    <t>其它支出</t>
  </si>
  <si>
    <t>遙控器退費</t>
  </si>
  <si>
    <t>11/8管理費結餘</t>
  </si>
  <si>
    <t>上月未存管理費</t>
  </si>
  <si>
    <t>上月未存零用金</t>
  </si>
  <si>
    <t>管理費匯入款項</t>
  </si>
  <si>
    <t>其它收入：廠商謝土贊助</t>
  </si>
  <si>
    <t>管理員勞/健保費</t>
  </si>
  <si>
    <t>俱樂部床單清洗費</t>
  </si>
  <si>
    <t>蒸氣室烤箱</t>
  </si>
  <si>
    <t>社區水電工程</t>
  </si>
  <si>
    <t>滅火器換葯</t>
  </si>
  <si>
    <t>社區水電保養費</t>
  </si>
  <si>
    <t>機些車位軸承更換</t>
  </si>
  <si>
    <t>地下室防水工程</t>
  </si>
  <si>
    <t>地下室門弓器</t>
  </si>
  <si>
    <t>社區門禁工程</t>
  </si>
  <si>
    <t>游泳池藥劑</t>
  </si>
  <si>
    <t>E棟前花台綠化</t>
  </si>
  <si>
    <t>大廳前花台排水改善</t>
  </si>
  <si>
    <t>機械車位保養費</t>
  </si>
  <si>
    <t>俱樂部入場券</t>
  </si>
  <si>
    <t>工讀生薪資</t>
  </si>
  <si>
    <t>桂花鄉社區11/8～12/7收支明細表</t>
  </si>
  <si>
    <t>十一月結餘</t>
  </si>
  <si>
    <t>十一月管理費結餘：</t>
  </si>
  <si>
    <t>台南企銀基金</t>
  </si>
  <si>
    <t>世華銀行基金</t>
  </si>
  <si>
    <t>未存款項</t>
  </si>
  <si>
    <t xml:space="preserve">           財務委員：</t>
  </si>
  <si>
    <t>主任委員：                      監察委員：</t>
  </si>
  <si>
    <t>十一月份支出總計</t>
  </si>
  <si>
    <t>十一月份收入總計</t>
  </si>
  <si>
    <t>九月</t>
  </si>
  <si>
    <t>十月</t>
  </si>
  <si>
    <t>十一月</t>
  </si>
  <si>
    <t>四月</t>
  </si>
  <si>
    <t>五月</t>
  </si>
  <si>
    <t>六月</t>
  </si>
  <si>
    <t>七月</t>
  </si>
  <si>
    <t>二月</t>
  </si>
  <si>
    <t>三月</t>
  </si>
  <si>
    <t>12/8管理費結餘</t>
  </si>
  <si>
    <t>十二月份收入總計</t>
  </si>
  <si>
    <t>十二月結餘</t>
  </si>
  <si>
    <t>十二月管理費結餘：</t>
  </si>
  <si>
    <t>主任委員：                         監察委員：</t>
  </si>
  <si>
    <t xml:space="preserve">            財務委員：</t>
  </si>
  <si>
    <t>其它收入：卡片遺失（押金）</t>
  </si>
  <si>
    <r>
      <t>91</t>
    </r>
    <r>
      <rPr>
        <sz val="16"/>
        <rFont val="新細明體"/>
        <family val="1"/>
      </rPr>
      <t>年存款簿下期利息</t>
    </r>
  </si>
  <si>
    <t>管理人員薪資</t>
  </si>
  <si>
    <t>管理員勞/健保費</t>
  </si>
  <si>
    <t>大公電費</t>
  </si>
  <si>
    <t>大公水費</t>
  </si>
  <si>
    <t>工讀生薪資</t>
  </si>
  <si>
    <t>大樓廢棄物</t>
  </si>
  <si>
    <t>大樓清潔費</t>
  </si>
  <si>
    <t>社區水電保養費</t>
  </si>
  <si>
    <t>游泳池水質測試液</t>
  </si>
  <si>
    <t>機械車位車台工程</t>
  </si>
  <si>
    <t>機械車位排水管</t>
  </si>
  <si>
    <t>健身器材</t>
  </si>
  <si>
    <t>機械車位保養費</t>
  </si>
  <si>
    <t>俱樂部床單清洗費</t>
  </si>
  <si>
    <t>E棟3.4樓牆壁油漆</t>
  </si>
  <si>
    <t>消防器材</t>
  </si>
  <si>
    <t>俱樂部入場券</t>
  </si>
  <si>
    <t>社區電梯木板工程</t>
  </si>
  <si>
    <t>十二月份零用金</t>
  </si>
  <si>
    <t>遙控器退費</t>
  </si>
  <si>
    <t>其它支出：退卡片遺失（押金）</t>
  </si>
  <si>
    <t>十二月份支出總計</t>
  </si>
  <si>
    <t>桂花鄉社區12/8～1/7收支明細表</t>
  </si>
  <si>
    <r>
      <t>游泳池水質測試液</t>
    </r>
    <r>
      <rPr>
        <sz val="14"/>
        <rFont val="標楷體"/>
        <family val="4"/>
      </rPr>
      <t>（</t>
    </r>
    <r>
      <rPr>
        <sz val="14"/>
        <rFont val="Times New Roman"/>
        <family val="1"/>
      </rPr>
      <t>PH</t>
    </r>
    <r>
      <rPr>
        <sz val="14"/>
        <rFont val="標楷體"/>
        <family val="4"/>
      </rPr>
      <t>質測試液）</t>
    </r>
  </si>
  <si>
    <r>
      <t>機械車位車台工程</t>
    </r>
    <r>
      <rPr>
        <sz val="14"/>
        <rFont val="標楷體"/>
        <family val="4"/>
      </rPr>
      <t>（基坑補救工程）</t>
    </r>
  </si>
  <si>
    <t>俱樂部床單清洗費</t>
  </si>
  <si>
    <r>
      <t>機械車位保養費</t>
    </r>
    <r>
      <rPr>
        <sz val="14"/>
        <rFont val="標楷體"/>
        <family val="4"/>
      </rPr>
      <t>（</t>
    </r>
    <r>
      <rPr>
        <sz val="14"/>
        <rFont val="Times New Roman"/>
        <family val="1"/>
      </rPr>
      <t>200×115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>100×4</t>
    </r>
    <r>
      <rPr>
        <sz val="14"/>
        <rFont val="標楷體"/>
        <family val="4"/>
      </rPr>
      <t>）</t>
    </r>
  </si>
  <si>
    <r>
      <t>E棟3.4樓牆壁油漆</t>
    </r>
    <r>
      <rPr>
        <sz val="14"/>
        <rFont val="標楷體"/>
        <family val="4"/>
      </rPr>
      <t>（裂縫補強工資、水泥漆
                   彈性土、批土、網帶）</t>
    </r>
  </si>
  <si>
    <r>
      <t>健身器材</t>
    </r>
    <r>
      <rPr>
        <sz val="14"/>
        <color indexed="60"/>
        <rFont val="Times New Roman"/>
        <family val="1"/>
      </rPr>
      <t xml:space="preserve">            </t>
    </r>
    <r>
      <rPr>
        <sz val="14"/>
        <rFont val="標楷體"/>
        <family val="4"/>
      </rPr>
      <t>（電腦跑步機、綜合訓練機）</t>
    </r>
  </si>
  <si>
    <r>
      <t>消防器材</t>
    </r>
    <r>
      <rPr>
        <sz val="14"/>
        <color indexed="60"/>
        <rFont val="Times New Roman"/>
        <family val="1"/>
      </rPr>
      <t xml:space="preserve">             </t>
    </r>
    <r>
      <rPr>
        <sz val="14"/>
        <rFont val="標楷體"/>
        <family val="4"/>
      </rPr>
      <t>（出口燈、照明燈）</t>
    </r>
  </si>
  <si>
    <r>
      <t>管理費收入</t>
    </r>
    <r>
      <rPr>
        <sz val="14"/>
        <rFont val="標楷體"/>
        <family val="4"/>
      </rPr>
      <t>（</t>
    </r>
    <r>
      <rPr>
        <sz val="14"/>
        <rFont val="Times New Roman"/>
        <family val="1"/>
      </rPr>
      <t>10~12</t>
    </r>
    <r>
      <rPr>
        <sz val="14"/>
        <rFont val="標楷體"/>
        <family val="4"/>
      </rPr>
      <t>月份</t>
    </r>
    <r>
      <rPr>
        <sz val="14"/>
        <rFont val="Times New Roman"/>
        <family val="1"/>
      </rPr>
      <t xml:space="preserve">   3,660</t>
    </r>
    <r>
      <rPr>
        <sz val="14"/>
        <rFont val="標楷體"/>
        <family val="4"/>
      </rPr>
      <t>元）</t>
    </r>
  </si>
  <si>
    <r>
      <t>汽車位租金收入</t>
    </r>
    <r>
      <rPr>
        <sz val="14"/>
        <rFont val="標楷體"/>
        <family val="4"/>
      </rPr>
      <t>（</t>
    </r>
    <r>
      <rPr>
        <sz val="14"/>
        <rFont val="Times New Roman"/>
        <family val="1"/>
      </rPr>
      <t>12</t>
    </r>
    <r>
      <rPr>
        <sz val="14"/>
        <rFont val="標楷體"/>
        <family val="4"/>
      </rPr>
      <t>月份</t>
    </r>
    <r>
      <rPr>
        <sz val="14"/>
        <rFont val="Times New Roman"/>
        <family val="1"/>
      </rPr>
      <t xml:space="preserve">  88,600</t>
    </r>
    <r>
      <rPr>
        <sz val="14"/>
        <rFont val="標楷體"/>
        <family val="4"/>
      </rPr>
      <t>元）</t>
    </r>
  </si>
  <si>
    <r>
      <t>社區電梯木板工程</t>
    </r>
    <r>
      <rPr>
        <sz val="14"/>
        <rFont val="標楷體"/>
        <family val="4"/>
      </rPr>
      <t>（</t>
    </r>
    <r>
      <rPr>
        <sz val="14"/>
        <rFont val="Times New Roman"/>
        <family val="1"/>
      </rPr>
      <t>ABDE</t>
    </r>
    <r>
      <rPr>
        <sz val="14"/>
        <rFont val="標楷體"/>
        <family val="4"/>
      </rPr>
      <t>棟電梯、通水管）</t>
    </r>
  </si>
  <si>
    <r>
      <t>機械車位排水管</t>
    </r>
    <r>
      <rPr>
        <sz val="14"/>
        <rFont val="標楷體"/>
        <family val="4"/>
      </rPr>
      <t>（防水工程）</t>
    </r>
  </si>
  <si>
    <r>
      <t>桂花鄉社區</t>
    </r>
    <r>
      <rPr>
        <b/>
        <sz val="24"/>
        <rFont val="Times New Roman"/>
        <family val="1"/>
      </rPr>
      <t>8/2</t>
    </r>
    <r>
      <rPr>
        <b/>
        <sz val="24"/>
        <rFont val="標楷體"/>
        <family val="4"/>
      </rPr>
      <t>～</t>
    </r>
    <r>
      <rPr>
        <b/>
        <sz val="24"/>
        <rFont val="Times New Roman"/>
        <family val="1"/>
      </rPr>
      <t>9/7</t>
    </r>
    <r>
      <rPr>
        <b/>
        <sz val="24"/>
        <rFont val="標楷體"/>
        <family val="4"/>
      </rPr>
      <t>支出明細表</t>
    </r>
  </si>
  <si>
    <r>
      <t>8/2</t>
    </r>
    <r>
      <rPr>
        <b/>
        <sz val="22"/>
        <color indexed="12"/>
        <rFont val="標楷體"/>
        <family val="4"/>
      </rPr>
      <t>管理費結餘</t>
    </r>
  </si>
  <si>
    <t>上月零用金結餘</t>
  </si>
  <si>
    <t>管理費收入</t>
  </si>
  <si>
    <t>汽車位租金收入</t>
  </si>
  <si>
    <t>機車位租金收入</t>
  </si>
  <si>
    <t>門禁卡收入</t>
  </si>
  <si>
    <t>臨時停車位收入</t>
  </si>
  <si>
    <t>俱樂部收入</t>
  </si>
  <si>
    <t>八月份總計收入</t>
  </si>
  <si>
    <t>俱樂部支出</t>
  </si>
  <si>
    <t>管理人員費用</t>
  </si>
  <si>
    <t>門禁設備</t>
  </si>
  <si>
    <t>社區水電工程</t>
  </si>
  <si>
    <t>社區木工部分</t>
  </si>
  <si>
    <t>社區鐵工部分</t>
  </si>
  <si>
    <t>社區清潔費</t>
  </si>
  <si>
    <r>
      <t>社區水</t>
    </r>
    <r>
      <rPr>
        <b/>
        <sz val="22"/>
        <color indexed="10"/>
        <rFont val="Times New Roman"/>
        <family val="1"/>
      </rPr>
      <t>.</t>
    </r>
    <r>
      <rPr>
        <b/>
        <sz val="22"/>
        <color indexed="10"/>
        <rFont val="標楷體"/>
        <family val="4"/>
      </rPr>
      <t>電</t>
    </r>
    <r>
      <rPr>
        <b/>
        <sz val="22"/>
        <color indexed="10"/>
        <rFont val="Times New Roman"/>
        <family val="1"/>
      </rPr>
      <t>.</t>
    </r>
    <r>
      <rPr>
        <b/>
        <sz val="22"/>
        <color indexed="10"/>
        <rFont val="標楷體"/>
        <family val="4"/>
      </rPr>
      <t>電話費</t>
    </r>
  </si>
  <si>
    <t>綠化工程</t>
  </si>
  <si>
    <t>機械機械車位保養費</t>
  </si>
  <si>
    <t>八月份零用金</t>
  </si>
  <si>
    <t>雜項支出</t>
  </si>
  <si>
    <t>支出總計</t>
  </si>
  <si>
    <t>八月結餘</t>
  </si>
  <si>
    <t>桂花鄉社區 九十一年一 ~ 十二月份 收支金額</t>
  </si>
  <si>
    <t>月份</t>
  </si>
  <si>
    <t>收入金額</t>
  </si>
  <si>
    <t>支出金額</t>
  </si>
  <si>
    <r>
      <t>90</t>
    </r>
    <r>
      <rPr>
        <sz val="18"/>
        <color indexed="59"/>
        <rFont val="標楷體"/>
        <family val="4"/>
      </rPr>
      <t>年十二月</t>
    </r>
  </si>
  <si>
    <t>一月</t>
  </si>
  <si>
    <t>八月</t>
  </si>
  <si>
    <t>十二月</t>
  </si>
  <si>
    <t>年度總計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</si>
</sst>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_-* #,##0.0_-;\-* #,##0.0_-;_-* &quot;-&quot;??_-;_-@_-"/>
    <numFmt numFmtId="178" formatCode="_-* #,##0_-;\-* #,##0_-;_-* &quot;-&quot;??_-;_-@_-"/>
    <numFmt numFmtId="179" formatCode="_-&quot;$&quot;* #,##0.0_-;\-&quot;$&quot;* #,##0.0_-;_-&quot;$&quot;* &quot;-&quot;??_-;_-@_-"/>
    <numFmt numFmtId="180" formatCode="_-&quot;$&quot;* #,##0_-;\-&quot;$&quot;* #,##0_-;_-&quot;$&quot;* &quot;-&quot;??_-;_-@_-"/>
    <numFmt numFmtId="181" formatCode="m&quot;月&quot;d&quot;日&quot;"/>
    <numFmt numFmtId="182" formatCode="&quot;$&quot;#,##0.00"/>
  </numFmts>
  <fonts count="76">
    <font>
      <sz val="12"/>
      <name val="新細明體"/>
      <family val="0"/>
    </font>
    <font>
      <sz val="9"/>
      <name val="新細明體"/>
      <family val="1"/>
    </font>
    <font>
      <b/>
      <sz val="24"/>
      <color indexed="12"/>
      <name val="標楷體"/>
      <family val="4"/>
    </font>
    <font>
      <b/>
      <sz val="24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20"/>
      <color indexed="12"/>
      <name val="標楷體"/>
      <family val="4"/>
    </font>
    <font>
      <b/>
      <sz val="20"/>
      <name val="標楷體"/>
      <family val="4"/>
    </font>
    <font>
      <b/>
      <sz val="12"/>
      <name val="標楷體"/>
      <family val="4"/>
    </font>
    <font>
      <sz val="28"/>
      <color indexed="17"/>
      <name val="標楷體"/>
      <family val="4"/>
    </font>
    <font>
      <sz val="28"/>
      <color indexed="17"/>
      <name val="Times New Roman"/>
      <family val="1"/>
    </font>
    <font>
      <sz val="28"/>
      <color indexed="17"/>
      <name val="新細明體"/>
      <family val="1"/>
    </font>
    <font>
      <sz val="24"/>
      <name val="標楷體"/>
      <family val="4"/>
    </font>
    <font>
      <sz val="16"/>
      <color indexed="12"/>
      <name val="Times New Roman"/>
      <family val="1"/>
    </font>
    <font>
      <sz val="16"/>
      <color indexed="12"/>
      <name val="標楷體"/>
      <family val="4"/>
    </font>
    <font>
      <sz val="16"/>
      <name val="標楷體"/>
      <family val="4"/>
    </font>
    <font>
      <sz val="20"/>
      <color indexed="12"/>
      <name val="標楷體"/>
      <family val="4"/>
    </font>
    <font>
      <sz val="20"/>
      <name val="標楷體"/>
      <family val="4"/>
    </font>
    <font>
      <sz val="16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16"/>
      <color indexed="60"/>
      <name val="標楷體"/>
      <family val="4"/>
    </font>
    <font>
      <sz val="16"/>
      <color indexed="60"/>
      <name val="Times New Roman"/>
      <family val="1"/>
    </font>
    <font>
      <sz val="20"/>
      <color indexed="60"/>
      <name val="標楷體"/>
      <family val="4"/>
    </font>
    <font>
      <sz val="16"/>
      <color indexed="63"/>
      <name val="標楷體"/>
      <family val="4"/>
    </font>
    <font>
      <b/>
      <sz val="20"/>
      <color indexed="60"/>
      <name val="標楷體"/>
      <family val="4"/>
    </font>
    <font>
      <sz val="18"/>
      <color indexed="12"/>
      <name val="標楷體"/>
      <family val="4"/>
    </font>
    <font>
      <b/>
      <sz val="18"/>
      <color indexed="12"/>
      <name val="標楷體"/>
      <family val="4"/>
    </font>
    <font>
      <b/>
      <sz val="18"/>
      <name val="標楷體"/>
      <family val="4"/>
    </font>
    <font>
      <sz val="18"/>
      <name val="Times New Roman"/>
      <family val="1"/>
    </font>
    <font>
      <sz val="24"/>
      <color indexed="12"/>
      <name val="標楷體"/>
      <family val="4"/>
    </font>
    <font>
      <sz val="14"/>
      <name val="新細明體"/>
      <family val="1"/>
    </font>
    <font>
      <sz val="14"/>
      <color indexed="52"/>
      <name val="新細明體"/>
      <family val="1"/>
    </font>
    <font>
      <sz val="14"/>
      <color indexed="48"/>
      <name val="新細明體"/>
      <family val="1"/>
    </font>
    <font>
      <b/>
      <sz val="14"/>
      <name val="新細明體"/>
      <family val="1"/>
    </font>
    <font>
      <b/>
      <sz val="14"/>
      <color indexed="10"/>
      <name val="新細明體"/>
      <family val="1"/>
    </font>
    <font>
      <sz val="9"/>
      <name val="細明體"/>
      <family val="3"/>
    </font>
    <font>
      <sz val="20"/>
      <name val="新細明體"/>
      <family val="1"/>
    </font>
    <font>
      <sz val="24"/>
      <name val="新細明體"/>
      <family val="1"/>
    </font>
    <font>
      <sz val="16"/>
      <color indexed="12"/>
      <name val="新細明體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24"/>
      <color indexed="12"/>
      <name val="新細明體"/>
      <family val="1"/>
    </font>
    <font>
      <sz val="18"/>
      <color indexed="10"/>
      <name val="新細明體"/>
      <family val="1"/>
    </font>
    <font>
      <sz val="18"/>
      <color indexed="17"/>
      <name val="新細明體"/>
      <family val="1"/>
    </font>
    <font>
      <sz val="12"/>
      <color indexed="12"/>
      <name val="新細明體"/>
      <family val="1"/>
    </font>
    <font>
      <sz val="12"/>
      <color indexed="63"/>
      <name val="新細明體"/>
      <family val="1"/>
    </font>
    <font>
      <sz val="12"/>
      <color indexed="60"/>
      <name val="新細明體"/>
      <family val="1"/>
    </font>
    <font>
      <b/>
      <sz val="18"/>
      <color indexed="60"/>
      <name val="新細明體"/>
      <family val="1"/>
    </font>
    <font>
      <b/>
      <sz val="16"/>
      <name val="新細明體"/>
      <family val="1"/>
    </font>
    <font>
      <b/>
      <sz val="18"/>
      <color indexed="12"/>
      <name val="新細明體"/>
      <family val="1"/>
    </font>
    <font>
      <b/>
      <sz val="16"/>
      <name val="標楷體"/>
      <family val="4"/>
    </font>
    <font>
      <sz val="14"/>
      <name val="標楷體"/>
      <family val="4"/>
    </font>
    <font>
      <sz val="14"/>
      <color indexed="12"/>
      <name val="標楷體"/>
      <family val="4"/>
    </font>
    <font>
      <sz val="14"/>
      <color indexed="63"/>
      <name val="標楷體"/>
      <family val="4"/>
    </font>
    <font>
      <sz val="14"/>
      <color indexed="60"/>
      <name val="標楷體"/>
      <family val="4"/>
    </font>
    <font>
      <b/>
      <sz val="18"/>
      <color indexed="60"/>
      <name val="標楷體"/>
      <family val="4"/>
    </font>
    <font>
      <sz val="12"/>
      <color indexed="52"/>
      <name val="標楷體"/>
      <family val="4"/>
    </font>
    <font>
      <sz val="12"/>
      <color indexed="48"/>
      <name val="標楷體"/>
      <family val="4"/>
    </font>
    <font>
      <b/>
      <sz val="12"/>
      <color indexed="10"/>
      <name val="標楷體"/>
      <family val="4"/>
    </font>
    <font>
      <b/>
      <sz val="16"/>
      <color indexed="10"/>
      <name val="新細明體"/>
      <family val="1"/>
    </font>
    <font>
      <sz val="18"/>
      <color indexed="60"/>
      <name val="標楷體"/>
      <family val="4"/>
    </font>
    <font>
      <sz val="26"/>
      <name val="標楷體"/>
      <family val="4"/>
    </font>
    <font>
      <sz val="18"/>
      <color indexed="59"/>
      <name val="Times New Roman"/>
      <family val="1"/>
    </font>
    <font>
      <sz val="18"/>
      <color indexed="59"/>
      <name val="標楷體"/>
      <family val="4"/>
    </font>
    <font>
      <sz val="14"/>
      <name val="Times New Roman"/>
      <family val="1"/>
    </font>
    <font>
      <sz val="14"/>
      <color indexed="60"/>
      <name val="Times New Roman"/>
      <family val="1"/>
    </font>
    <font>
      <b/>
      <sz val="18"/>
      <color indexed="57"/>
      <name val="標楷體"/>
      <family val="4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22"/>
      <color indexed="12"/>
      <name val="Times New Roman"/>
      <family val="1"/>
    </font>
    <font>
      <b/>
      <sz val="22"/>
      <color indexed="12"/>
      <name val="標楷體"/>
      <family val="4"/>
    </font>
    <font>
      <b/>
      <sz val="22"/>
      <color indexed="10"/>
      <name val="標楷體"/>
      <family val="4"/>
    </font>
    <font>
      <b/>
      <sz val="22"/>
      <color indexed="10"/>
      <name val="Times New Roman"/>
      <family val="1"/>
    </font>
    <font>
      <sz val="20"/>
      <color indexed="16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>
        <color indexed="10"/>
      </top>
      <bottom style="double">
        <color indexed="10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>
        <color indexed="10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5" fillId="0" borderId="0" xfId="0" applyFont="1" applyAlignment="1">
      <alignment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7" fillId="0" borderId="0" xfId="0" applyFont="1" applyBorder="1" applyAlignment="1">
      <alignment/>
    </xf>
    <xf numFmtId="176" fontId="15" fillId="0" borderId="0" xfId="0" applyNumberFormat="1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176" fontId="17" fillId="0" borderId="0" xfId="0" applyNumberFormat="1" applyFont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12" fillId="0" borderId="0" xfId="0" applyFont="1" applyAlignment="1">
      <alignment horizontal="center"/>
    </xf>
    <xf numFmtId="178" fontId="14" fillId="0" borderId="4" xfId="0" applyNumberFormat="1" applyFont="1" applyBorder="1" applyAlignment="1">
      <alignment horizontal="right"/>
    </xf>
    <xf numFmtId="178" fontId="12" fillId="0" borderId="0" xfId="0" applyNumberFormat="1" applyFont="1" applyAlignment="1">
      <alignment horizontal="right"/>
    </xf>
    <xf numFmtId="0" fontId="21" fillId="0" borderId="5" xfId="0" applyFont="1" applyBorder="1" applyAlignment="1">
      <alignment horizontal="center"/>
    </xf>
    <xf numFmtId="180" fontId="21" fillId="0" borderId="6" xfId="18" applyNumberFormat="1" applyFont="1" applyBorder="1" applyAlignment="1">
      <alignment horizontal="right"/>
    </xf>
    <xf numFmtId="0" fontId="21" fillId="0" borderId="2" xfId="0" applyFont="1" applyBorder="1" applyAlignment="1">
      <alignment horizontal="center"/>
    </xf>
    <xf numFmtId="178" fontId="21" fillId="0" borderId="4" xfId="0" applyNumberFormat="1" applyFont="1" applyBorder="1" applyAlignment="1">
      <alignment horizontal="right"/>
    </xf>
    <xf numFmtId="0" fontId="22" fillId="0" borderId="2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180" fontId="14" fillId="0" borderId="4" xfId="18" applyNumberFormat="1" applyFont="1" applyBorder="1" applyAlignment="1">
      <alignment horizontal="right"/>
    </xf>
    <xf numFmtId="180" fontId="24" fillId="2" borderId="8" xfId="18" applyNumberFormat="1" applyFont="1" applyFill="1" applyBorder="1" applyAlignment="1">
      <alignment horizontal="right"/>
    </xf>
    <xf numFmtId="178" fontId="21" fillId="0" borderId="9" xfId="0" applyNumberFormat="1" applyFont="1" applyBorder="1" applyAlignment="1">
      <alignment horizontal="right"/>
    </xf>
    <xf numFmtId="178" fontId="20" fillId="0" borderId="0" xfId="0" applyNumberFormat="1" applyFont="1" applyAlignment="1">
      <alignment horizontal="left"/>
    </xf>
    <xf numFmtId="180" fontId="6" fillId="0" borderId="10" xfId="18" applyNumberFormat="1" applyFont="1" applyBorder="1" applyAlignment="1">
      <alignment horizontal="right"/>
    </xf>
    <xf numFmtId="180" fontId="25" fillId="0" borderId="10" xfId="18" applyNumberFormat="1" applyFont="1" applyBorder="1" applyAlignment="1">
      <alignment horizontal="right"/>
    </xf>
    <xf numFmtId="180" fontId="6" fillId="0" borderId="0" xfId="18" applyNumberFormat="1" applyFont="1" applyBorder="1" applyAlignment="1">
      <alignment horizontal="right"/>
    </xf>
    <xf numFmtId="180" fontId="7" fillId="0" borderId="0" xfId="18" applyNumberFormat="1" applyFont="1" applyAlignment="1">
      <alignment horizontal="right"/>
    </xf>
    <xf numFmtId="180" fontId="8" fillId="0" borderId="0" xfId="18" applyNumberFormat="1" applyFont="1" applyAlignment="1">
      <alignment horizontal="right"/>
    </xf>
    <xf numFmtId="0" fontId="13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12" fillId="0" borderId="0" xfId="0" applyFont="1" applyAlignment="1">
      <alignment horizontal="left"/>
    </xf>
    <xf numFmtId="178" fontId="15" fillId="0" borderId="0" xfId="15" applyNumberFormat="1" applyFont="1" applyBorder="1" applyAlignment="1">
      <alignment horizontal="right" vertical="center"/>
    </xf>
    <xf numFmtId="0" fontId="14" fillId="0" borderId="2" xfId="0" applyFont="1" applyFill="1" applyBorder="1" applyAlignment="1">
      <alignment horizontal="left"/>
    </xf>
    <xf numFmtId="178" fontId="14" fillId="0" borderId="9" xfId="0" applyNumberFormat="1" applyFont="1" applyBorder="1" applyAlignment="1">
      <alignment horizontal="right"/>
    </xf>
    <xf numFmtId="178" fontId="14" fillId="0" borderId="11" xfId="0" applyNumberFormat="1" applyFont="1" applyBorder="1" applyAlignment="1">
      <alignment horizontal="right"/>
    </xf>
    <xf numFmtId="180" fontId="6" fillId="0" borderId="12" xfId="18" applyNumberFormat="1" applyFont="1" applyBorder="1" applyAlignment="1">
      <alignment horizontal="right"/>
    </xf>
    <xf numFmtId="180" fontId="25" fillId="0" borderId="12" xfId="18" applyNumberFormat="1" applyFont="1" applyBorder="1" applyAlignment="1">
      <alignment horizontal="right"/>
    </xf>
    <xf numFmtId="0" fontId="19" fillId="0" borderId="0" xfId="0" applyFont="1" applyAlignment="1">
      <alignment vertical="center"/>
    </xf>
    <xf numFmtId="0" fontId="26" fillId="0" borderId="0" xfId="0" applyFont="1" applyBorder="1" applyAlignment="1">
      <alignment horizontal="left"/>
    </xf>
    <xf numFmtId="180" fontId="27" fillId="0" borderId="0" xfId="18" applyNumberFormat="1" applyFont="1" applyBorder="1" applyAlignment="1">
      <alignment horizontal="right"/>
    </xf>
    <xf numFmtId="180" fontId="28" fillId="0" borderId="0" xfId="18" applyNumberFormat="1" applyFont="1" applyAlignment="1">
      <alignment horizontal="right"/>
    </xf>
    <xf numFmtId="0" fontId="20" fillId="0" borderId="0" xfId="0" applyFont="1" applyAlignment="1">
      <alignment horizontal="left" vertical="center"/>
    </xf>
    <xf numFmtId="180" fontId="28" fillId="0" borderId="0" xfId="18" applyNumberFormat="1" applyFont="1" applyAlignment="1">
      <alignment horizontal="right" vertical="center"/>
    </xf>
    <xf numFmtId="180" fontId="28" fillId="0" borderId="0" xfId="18" applyNumberFormat="1" applyFont="1" applyFill="1" applyAlignment="1">
      <alignment horizontal="right"/>
    </xf>
    <xf numFmtId="180" fontId="24" fillId="2" borderId="6" xfId="18" applyNumberFormat="1" applyFont="1" applyFill="1" applyBorder="1" applyAlignment="1">
      <alignment horizontal="right"/>
    </xf>
    <xf numFmtId="0" fontId="21" fillId="0" borderId="3" xfId="0" applyFont="1" applyBorder="1" applyAlignment="1">
      <alignment horizontal="left"/>
    </xf>
    <xf numFmtId="178" fontId="21" fillId="0" borderId="13" xfId="0" applyNumberFormat="1" applyFont="1" applyBorder="1" applyAlignment="1">
      <alignment horizontal="right"/>
    </xf>
    <xf numFmtId="180" fontId="20" fillId="0" borderId="0" xfId="0" applyNumberFormat="1" applyFont="1" applyAlignment="1">
      <alignment/>
    </xf>
    <xf numFmtId="180" fontId="30" fillId="0" borderId="0" xfId="0" applyNumberFormat="1" applyFont="1" applyAlignment="1">
      <alignment/>
    </xf>
    <xf numFmtId="0" fontId="34" fillId="0" borderId="0" xfId="0" applyFont="1" applyBorder="1" applyAlignment="1">
      <alignment horizontal="center" vertical="center"/>
    </xf>
    <xf numFmtId="178" fontId="34" fillId="0" borderId="0" xfId="15" applyNumberFormat="1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/>
    </xf>
    <xf numFmtId="180" fontId="34" fillId="0" borderId="0" xfId="18" applyNumberFormat="1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178" fontId="31" fillId="0" borderId="0" xfId="15" applyNumberFormat="1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178" fontId="31" fillId="0" borderId="0" xfId="15" applyNumberFormat="1" applyFont="1" applyBorder="1" applyAlignment="1">
      <alignment horizontal="left" vertical="center"/>
    </xf>
    <xf numFmtId="178" fontId="32" fillId="0" borderId="0" xfId="15" applyNumberFormat="1" applyFont="1" applyBorder="1" applyAlignment="1">
      <alignment horizontal="right"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178" fontId="33" fillId="0" borderId="0" xfId="15" applyNumberFormat="1" applyFont="1" applyBorder="1" applyAlignment="1">
      <alignment horizontal="right" vertical="center"/>
    </xf>
    <xf numFmtId="178" fontId="32" fillId="0" borderId="0" xfId="15" applyNumberFormat="1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180" fontId="34" fillId="0" borderId="0" xfId="18" applyNumberFormat="1" applyFont="1" applyBorder="1" applyAlignment="1">
      <alignment horizontal="center" vertical="center"/>
    </xf>
    <xf numFmtId="180" fontId="35" fillId="0" borderId="0" xfId="18" applyNumberFormat="1" applyFont="1" applyBorder="1" applyAlignment="1">
      <alignment horizontal="center" vertical="center"/>
    </xf>
    <xf numFmtId="178" fontId="37" fillId="0" borderId="0" xfId="0" applyNumberFormat="1" applyFont="1" applyBorder="1" applyAlignment="1">
      <alignment vertical="center"/>
    </xf>
    <xf numFmtId="178" fontId="40" fillId="0" borderId="0" xfId="15" applyNumberFormat="1" applyFont="1" applyBorder="1" applyAlignment="1">
      <alignment horizontal="right" vertical="center"/>
    </xf>
    <xf numFmtId="0" fontId="48" fillId="0" borderId="14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46" fillId="0" borderId="15" xfId="0" applyFont="1" applyBorder="1" applyAlignment="1">
      <alignment horizontal="left" vertical="center"/>
    </xf>
    <xf numFmtId="180" fontId="47" fillId="2" borderId="16" xfId="18" applyNumberFormat="1" applyFont="1" applyFill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46" fillId="0" borderId="14" xfId="0" applyFont="1" applyFill="1" applyBorder="1" applyAlignment="1">
      <alignment horizontal="left" vertical="center"/>
    </xf>
    <xf numFmtId="181" fontId="40" fillId="0" borderId="0" xfId="0" applyNumberFormat="1" applyFont="1" applyAlignment="1">
      <alignment vertical="center"/>
    </xf>
    <xf numFmtId="0" fontId="46" fillId="0" borderId="14" xfId="0" applyFont="1" applyBorder="1" applyAlignment="1">
      <alignment horizontal="left" vertical="center"/>
    </xf>
    <xf numFmtId="178" fontId="46" fillId="0" borderId="17" xfId="0" applyNumberFormat="1" applyFont="1" applyBorder="1" applyAlignment="1">
      <alignment horizontal="right" vertical="center"/>
    </xf>
    <xf numFmtId="0" fontId="37" fillId="0" borderId="0" xfId="0" applyFont="1" applyBorder="1" applyAlignment="1">
      <alignment vertical="center"/>
    </xf>
    <xf numFmtId="178" fontId="48" fillId="0" borderId="17" xfId="15" applyNumberFormat="1" applyFont="1" applyBorder="1" applyAlignment="1">
      <alignment horizontal="right" vertical="center"/>
    </xf>
    <xf numFmtId="178" fontId="48" fillId="0" borderId="17" xfId="0" applyNumberFormat="1" applyFont="1" applyBorder="1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180" fontId="37" fillId="0" borderId="0" xfId="0" applyNumberFormat="1" applyFont="1" applyAlignment="1">
      <alignment vertical="center"/>
    </xf>
    <xf numFmtId="176" fontId="37" fillId="0" borderId="0" xfId="0" applyNumberFormat="1" applyFont="1" applyAlignment="1">
      <alignment vertical="center"/>
    </xf>
    <xf numFmtId="0" fontId="39" fillId="0" borderId="0" xfId="0" applyFont="1" applyBorder="1" applyAlignment="1">
      <alignment horizontal="left" vertical="center"/>
    </xf>
    <xf numFmtId="180" fontId="50" fillId="0" borderId="0" xfId="18" applyNumberFormat="1" applyFont="1" applyBorder="1" applyAlignment="1">
      <alignment horizontal="right" vertical="center"/>
    </xf>
    <xf numFmtId="0" fontId="40" fillId="0" borderId="0" xfId="0" applyFont="1" applyAlignment="1">
      <alignment horizontal="left" vertical="center"/>
    </xf>
    <xf numFmtId="180" fontId="50" fillId="0" borderId="0" xfId="18" applyNumberFormat="1" applyFont="1" applyAlignment="1">
      <alignment horizontal="right" vertical="center"/>
    </xf>
    <xf numFmtId="180" fontId="50" fillId="0" borderId="0" xfId="18" applyNumberFormat="1" applyFont="1" applyFill="1" applyAlignment="1">
      <alignment horizontal="right" vertical="center"/>
    </xf>
    <xf numFmtId="180" fontId="38" fillId="0" borderId="0" xfId="0" applyNumberFormat="1" applyFont="1" applyAlignment="1">
      <alignment vertical="center"/>
    </xf>
    <xf numFmtId="180" fontId="41" fillId="0" borderId="0" xfId="18" applyNumberFormat="1" applyFont="1" applyFill="1" applyAlignment="1">
      <alignment horizontal="right" vertical="center"/>
    </xf>
    <xf numFmtId="180" fontId="43" fillId="0" borderId="0" xfId="0" applyNumberFormat="1" applyFont="1" applyAlignment="1">
      <alignment vertical="center"/>
    </xf>
    <xf numFmtId="178" fontId="40" fillId="0" borderId="0" xfId="0" applyNumberFormat="1" applyFont="1" applyAlignment="1">
      <alignment horizontal="left" vertical="center"/>
    </xf>
    <xf numFmtId="0" fontId="42" fillId="0" borderId="0" xfId="0" applyFont="1" applyAlignment="1">
      <alignment vertical="center"/>
    </xf>
    <xf numFmtId="180" fontId="42" fillId="0" borderId="0" xfId="0" applyNumberFormat="1" applyFont="1" applyAlignment="1">
      <alignment vertical="center"/>
    </xf>
    <xf numFmtId="180" fontId="44" fillId="0" borderId="0" xfId="0" applyNumberFormat="1" applyFont="1" applyAlignment="1">
      <alignment vertical="center"/>
    </xf>
    <xf numFmtId="0" fontId="38" fillId="0" borderId="0" xfId="0" applyFont="1" applyAlignment="1">
      <alignment horizontal="left" vertical="center"/>
    </xf>
    <xf numFmtId="178" fontId="38" fillId="0" borderId="0" xfId="0" applyNumberFormat="1" applyFont="1" applyAlignment="1">
      <alignment horizontal="right" vertical="center"/>
    </xf>
    <xf numFmtId="0" fontId="49" fillId="0" borderId="18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8" fontId="46" fillId="0" borderId="19" xfId="0" applyNumberFormat="1" applyFont="1" applyBorder="1" applyAlignment="1">
      <alignment horizontal="right" vertical="center"/>
    </xf>
    <xf numFmtId="180" fontId="48" fillId="0" borderId="20" xfId="18" applyNumberFormat="1" applyFont="1" applyBorder="1" applyAlignment="1">
      <alignment horizontal="right" vertical="center"/>
    </xf>
    <xf numFmtId="180" fontId="51" fillId="0" borderId="21" xfId="18" applyNumberFormat="1" applyFont="1" applyBorder="1" applyAlignment="1">
      <alignment horizontal="right" vertical="center"/>
    </xf>
    <xf numFmtId="178" fontId="48" fillId="0" borderId="19" xfId="0" applyNumberFormat="1" applyFont="1" applyBorder="1" applyAlignment="1">
      <alignment horizontal="right" vertical="center"/>
    </xf>
    <xf numFmtId="180" fontId="49" fillId="0" borderId="21" xfId="18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180" fontId="53" fillId="0" borderId="0" xfId="0" applyNumberFormat="1" applyFont="1" applyAlignment="1">
      <alignment vertical="center"/>
    </xf>
    <xf numFmtId="0" fontId="53" fillId="0" borderId="0" xfId="0" applyFont="1" applyAlignment="1">
      <alignment horizontal="left" vertical="center"/>
    </xf>
    <xf numFmtId="178" fontId="53" fillId="0" borderId="0" xfId="0" applyNumberFormat="1" applyFont="1" applyAlignment="1">
      <alignment horizontal="right" vertical="center"/>
    </xf>
    <xf numFmtId="41" fontId="46" fillId="0" borderId="17" xfId="18" applyNumberFormat="1" applyFont="1" applyFill="1" applyBorder="1" applyAlignment="1">
      <alignment horizontal="right" vertical="center"/>
    </xf>
    <xf numFmtId="180" fontId="53" fillId="0" borderId="0" xfId="0" applyNumberFormat="1" applyFont="1" applyBorder="1" applyAlignment="1">
      <alignment vertical="center"/>
    </xf>
    <xf numFmtId="180" fontId="61" fillId="0" borderId="0" xfId="18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vertical="center"/>
    </xf>
    <xf numFmtId="178" fontId="19" fillId="0" borderId="0" xfId="15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178" fontId="58" fillId="0" borderId="0" xfId="15" applyNumberFormat="1" applyFont="1" applyBorder="1" applyAlignment="1">
      <alignment horizontal="right" vertical="center"/>
    </xf>
    <xf numFmtId="0" fontId="59" fillId="0" borderId="0" xfId="0" applyFont="1" applyBorder="1" applyAlignment="1">
      <alignment horizontal="left" vertical="center"/>
    </xf>
    <xf numFmtId="178" fontId="59" fillId="0" borderId="0" xfId="15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178" fontId="58" fillId="0" borderId="0" xfId="15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78" fontId="8" fillId="0" borderId="0" xfId="15" applyNumberFormat="1" applyFont="1" applyBorder="1" applyAlignment="1">
      <alignment horizontal="right" vertical="center"/>
    </xf>
    <xf numFmtId="178" fontId="19" fillId="0" borderId="0" xfId="15" applyNumberFormat="1" applyFont="1" applyBorder="1" applyAlignment="1">
      <alignment horizontal="left" vertical="center"/>
    </xf>
    <xf numFmtId="0" fontId="5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0" fontId="8" fillId="0" borderId="0" xfId="18" applyNumberFormat="1" applyFont="1" applyBorder="1" applyAlignment="1">
      <alignment horizontal="center" vertical="center"/>
    </xf>
    <xf numFmtId="180" fontId="60" fillId="0" borderId="0" xfId="18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80" fontId="8" fillId="0" borderId="0" xfId="18" applyNumberFormat="1" applyFont="1" applyBorder="1" applyAlignment="1">
      <alignment horizontal="left" vertical="center"/>
    </xf>
    <xf numFmtId="180" fontId="62" fillId="0" borderId="22" xfId="18" applyNumberFormat="1" applyFont="1" applyBorder="1" applyAlignment="1">
      <alignment horizontal="center" vertical="center"/>
    </xf>
    <xf numFmtId="42" fontId="62" fillId="0" borderId="22" xfId="15" applyNumberFormat="1" applyFont="1" applyBorder="1" applyAlignment="1">
      <alignment vertical="center"/>
    </xf>
    <xf numFmtId="180" fontId="20" fillId="0" borderId="22" xfId="18" applyNumberFormat="1" applyFont="1" applyBorder="1" applyAlignment="1">
      <alignment horizontal="center" vertical="center"/>
    </xf>
    <xf numFmtId="42" fontId="20" fillId="0" borderId="22" xfId="15" applyNumberFormat="1" applyFont="1" applyBorder="1" applyAlignment="1">
      <alignment horizontal="left" vertical="center"/>
    </xf>
    <xf numFmtId="42" fontId="20" fillId="0" borderId="22" xfId="15" applyNumberFormat="1" applyFont="1" applyBorder="1" applyAlignment="1">
      <alignment vertical="center"/>
    </xf>
    <xf numFmtId="0" fontId="54" fillId="0" borderId="1" xfId="0" applyFont="1" applyBorder="1" applyAlignment="1">
      <alignment horizontal="left" vertical="center"/>
    </xf>
    <xf numFmtId="180" fontId="55" fillId="2" borderId="8" xfId="18" applyNumberFormat="1" applyFont="1" applyFill="1" applyBorder="1" applyAlignment="1">
      <alignment horizontal="right" vertical="center"/>
    </xf>
    <xf numFmtId="0" fontId="54" fillId="0" borderId="2" xfId="0" applyFont="1" applyFill="1" applyBorder="1" applyAlignment="1">
      <alignment horizontal="left" vertical="center"/>
    </xf>
    <xf numFmtId="41" fontId="54" fillId="0" borderId="4" xfId="18" applyNumberFormat="1" applyFont="1" applyFill="1" applyBorder="1" applyAlignment="1">
      <alignment horizontal="right" vertical="center"/>
    </xf>
    <xf numFmtId="0" fontId="54" fillId="0" borderId="2" xfId="0" applyFont="1" applyBorder="1" applyAlignment="1">
      <alignment horizontal="left" vertical="center"/>
    </xf>
    <xf numFmtId="178" fontId="54" fillId="0" borderId="4" xfId="0" applyNumberFormat="1" applyFont="1" applyBorder="1" applyAlignment="1">
      <alignment horizontal="right" vertical="center"/>
    </xf>
    <xf numFmtId="178" fontId="54" fillId="0" borderId="11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center" vertical="center"/>
    </xf>
    <xf numFmtId="180" fontId="27" fillId="0" borderId="12" xfId="18" applyNumberFormat="1" applyFont="1" applyBorder="1" applyAlignment="1">
      <alignment horizontal="right" vertical="center"/>
    </xf>
    <xf numFmtId="0" fontId="56" fillId="0" borderId="2" xfId="0" applyFont="1" applyBorder="1" applyAlignment="1">
      <alignment horizontal="left" vertical="center"/>
    </xf>
    <xf numFmtId="180" fontId="56" fillId="0" borderId="4" xfId="18" applyNumberFormat="1" applyFont="1" applyBorder="1" applyAlignment="1">
      <alignment horizontal="right" vertical="center"/>
    </xf>
    <xf numFmtId="41" fontId="56" fillId="0" borderId="4" xfId="15" applyNumberFormat="1" applyFont="1" applyBorder="1" applyAlignment="1">
      <alignment horizontal="right" vertical="center"/>
    </xf>
    <xf numFmtId="41" fontId="56" fillId="0" borderId="4" xfId="15" applyNumberFormat="1" applyFont="1" applyBorder="1" applyAlignment="1">
      <alignment horizontal="right"/>
    </xf>
    <xf numFmtId="178" fontId="56" fillId="0" borderId="4" xfId="15" applyNumberFormat="1" applyFont="1" applyBorder="1" applyAlignment="1">
      <alignment horizontal="right" vertical="center"/>
    </xf>
    <xf numFmtId="178" fontId="56" fillId="0" borderId="4" xfId="0" applyNumberFormat="1" applyFont="1" applyBorder="1" applyAlignment="1">
      <alignment horizontal="right" vertical="center"/>
    </xf>
    <xf numFmtId="178" fontId="56" fillId="0" borderId="11" xfId="0" applyNumberFormat="1" applyFont="1" applyBorder="1" applyAlignment="1">
      <alignment horizontal="right" vertical="center"/>
    </xf>
    <xf numFmtId="180" fontId="57" fillId="0" borderId="12" xfId="18" applyNumberFormat="1" applyFont="1" applyBorder="1" applyAlignment="1">
      <alignment horizontal="right" vertical="center"/>
    </xf>
    <xf numFmtId="0" fontId="57" fillId="0" borderId="7" xfId="0" applyFont="1" applyBorder="1" applyAlignment="1">
      <alignment horizontal="center" vertical="center"/>
    </xf>
    <xf numFmtId="0" fontId="64" fillId="0" borderId="22" xfId="0" applyFont="1" applyBorder="1" applyAlignment="1">
      <alignment vertical="center"/>
    </xf>
    <xf numFmtId="0" fontId="65" fillId="0" borderId="22" xfId="0" applyFont="1" applyBorder="1" applyAlignment="1">
      <alignment vertical="center"/>
    </xf>
    <xf numFmtId="0" fontId="56" fillId="0" borderId="2" xfId="0" applyFont="1" applyBorder="1" applyAlignment="1">
      <alignment horizontal="left" vertical="center" wrapText="1"/>
    </xf>
    <xf numFmtId="0" fontId="68" fillId="0" borderId="22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/>
    </xf>
    <xf numFmtId="176" fontId="72" fillId="0" borderId="22" xfId="0" applyNumberFormat="1" applyFont="1" applyBorder="1" applyAlignment="1">
      <alignment horizontal="left"/>
    </xf>
    <xf numFmtId="0" fontId="72" fillId="0" borderId="22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176" fontId="72" fillId="0" borderId="0" xfId="0" applyNumberFormat="1" applyFont="1" applyBorder="1" applyAlignment="1">
      <alignment horizontal="left"/>
    </xf>
    <xf numFmtId="0" fontId="73" fillId="0" borderId="22" xfId="0" applyFont="1" applyBorder="1" applyAlignment="1">
      <alignment horizontal="center"/>
    </xf>
    <xf numFmtId="176" fontId="73" fillId="0" borderId="22" xfId="0" applyNumberFormat="1" applyFont="1" applyBorder="1" applyAlignment="1">
      <alignment horizontal="left"/>
    </xf>
    <xf numFmtId="0" fontId="16" fillId="0" borderId="0" xfId="0" applyFont="1" applyAlignment="1">
      <alignment vertical="center"/>
    </xf>
    <xf numFmtId="0" fontId="16" fillId="0" borderId="22" xfId="0" applyFont="1" applyBorder="1" applyAlignment="1">
      <alignment vertical="center"/>
    </xf>
    <xf numFmtId="180" fontId="17" fillId="0" borderId="22" xfId="0" applyNumberFormat="1" applyFont="1" applyBorder="1" applyAlignment="1">
      <alignment vertical="center"/>
    </xf>
    <xf numFmtId="180" fontId="75" fillId="0" borderId="22" xfId="0" applyNumberFormat="1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70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zoomScale="75" zoomScaleNormal="75" workbookViewId="0" topLeftCell="A1">
      <selection activeCell="G16" sqref="G16"/>
    </sheetView>
  </sheetViews>
  <sheetFormatPr defaultColWidth="9.00390625" defaultRowHeight="16.5"/>
  <cols>
    <col min="1" max="1" width="1.25" style="124" customWidth="1"/>
    <col min="2" max="2" width="19.25390625" style="124" customWidth="1"/>
    <col min="3" max="4" width="30.875" style="124" customWidth="1"/>
    <col min="5" max="16384" width="9.00390625" style="124" customWidth="1"/>
  </cols>
  <sheetData>
    <row r="1" ht="8.25" customHeight="1"/>
    <row r="2" spans="2:10" ht="50.25" customHeight="1">
      <c r="B2" s="194" t="s">
        <v>174</v>
      </c>
      <c r="C2" s="194"/>
      <c r="D2" s="194"/>
      <c r="E2" s="122"/>
      <c r="F2" s="122"/>
      <c r="G2" s="122"/>
      <c r="H2" s="123"/>
      <c r="I2" s="123"/>
      <c r="J2" s="123"/>
    </row>
    <row r="3" spans="2:4" ht="33" customHeight="1">
      <c r="B3" s="182" t="s">
        <v>175</v>
      </c>
      <c r="C3" s="182" t="s">
        <v>176</v>
      </c>
      <c r="D3" s="182" t="s">
        <v>177</v>
      </c>
    </row>
    <row r="4" spans="2:4" ht="33" customHeight="1">
      <c r="B4" s="179" t="s">
        <v>178</v>
      </c>
      <c r="C4" s="158">
        <v>314900</v>
      </c>
      <c r="D4" s="156">
        <v>231232</v>
      </c>
    </row>
    <row r="5" spans="2:4" ht="33" customHeight="1">
      <c r="B5" s="180" t="s">
        <v>179</v>
      </c>
      <c r="C5" s="158">
        <v>633583</v>
      </c>
      <c r="D5" s="156">
        <v>154644</v>
      </c>
    </row>
    <row r="6" spans="2:4" ht="33" customHeight="1">
      <c r="B6" s="180" t="s">
        <v>106</v>
      </c>
      <c r="C6" s="158">
        <v>2309983</v>
      </c>
      <c r="D6" s="156">
        <v>1617282</v>
      </c>
    </row>
    <row r="7" spans="2:4" ht="33" customHeight="1">
      <c r="B7" s="180" t="s">
        <v>107</v>
      </c>
      <c r="C7" s="158">
        <v>907238</v>
      </c>
      <c r="D7" s="156">
        <v>790835</v>
      </c>
    </row>
    <row r="8" spans="2:4" ht="33" customHeight="1">
      <c r="B8" s="180" t="s">
        <v>102</v>
      </c>
      <c r="C8" s="158">
        <v>1124248</v>
      </c>
      <c r="D8" s="156">
        <v>637912</v>
      </c>
    </row>
    <row r="9" spans="2:4" ht="33" customHeight="1">
      <c r="B9" s="180" t="s">
        <v>103</v>
      </c>
      <c r="C9" s="158">
        <v>626500</v>
      </c>
      <c r="D9" s="156">
        <v>544585</v>
      </c>
    </row>
    <row r="10" spans="2:4" ht="33" customHeight="1">
      <c r="B10" s="180" t="s">
        <v>104</v>
      </c>
      <c r="C10" s="158">
        <v>758030</v>
      </c>
      <c r="D10" s="156">
        <v>692519</v>
      </c>
    </row>
    <row r="11" spans="2:4" ht="33" customHeight="1">
      <c r="B11" s="180" t="s">
        <v>105</v>
      </c>
      <c r="C11" s="158">
        <v>1275166</v>
      </c>
      <c r="D11" s="156">
        <v>488523</v>
      </c>
    </row>
    <row r="12" spans="2:4" ht="33" customHeight="1">
      <c r="B12" s="180" t="s">
        <v>180</v>
      </c>
      <c r="C12" s="159">
        <v>698953</v>
      </c>
      <c r="D12" s="157">
        <v>843789</v>
      </c>
    </row>
    <row r="13" spans="2:4" ht="33" customHeight="1">
      <c r="B13" s="180" t="s">
        <v>99</v>
      </c>
      <c r="C13" s="160">
        <v>619744</v>
      </c>
      <c r="D13" s="157">
        <v>513325</v>
      </c>
    </row>
    <row r="14" spans="2:4" ht="33" customHeight="1">
      <c r="B14" s="180" t="s">
        <v>100</v>
      </c>
      <c r="C14" s="160">
        <v>1238960</v>
      </c>
      <c r="D14" s="157">
        <v>590113</v>
      </c>
    </row>
    <row r="15" spans="2:4" ht="33" customHeight="1">
      <c r="B15" s="180" t="s">
        <v>101</v>
      </c>
      <c r="C15" s="160">
        <v>871989</v>
      </c>
      <c r="D15" s="157">
        <v>860783</v>
      </c>
    </row>
    <row r="16" spans="2:4" ht="28.5" customHeight="1">
      <c r="B16" s="180" t="s">
        <v>181</v>
      </c>
      <c r="C16" s="160">
        <v>408461</v>
      </c>
      <c r="D16" s="157">
        <v>682117</v>
      </c>
    </row>
    <row r="17" ht="28.5" customHeight="1"/>
    <row r="18" spans="2:4" s="190" customFormat="1" ht="27.75">
      <c r="B18" s="191" t="s">
        <v>182</v>
      </c>
      <c r="C18" s="192">
        <f>SUM(C4:C16)</f>
        <v>11787755</v>
      </c>
      <c r="D18" s="193">
        <f>SUM(D4:D16)</f>
        <v>8647659</v>
      </c>
    </row>
  </sheetData>
  <mergeCells count="1">
    <mergeCell ref="B2:D2"/>
  </mergeCells>
  <printOptions/>
  <pageMargins left="0.88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1"/>
  <sheetViews>
    <sheetView zoomScale="80" zoomScaleNormal="80" workbookViewId="0" topLeftCell="A1">
      <selection activeCell="G33" sqref="G33"/>
    </sheetView>
  </sheetViews>
  <sheetFormatPr defaultColWidth="9.00390625" defaultRowHeight="16.5"/>
  <cols>
    <col min="1" max="1" width="1.625" style="131" customWidth="1"/>
    <col min="2" max="2" width="56.00390625" style="133" customWidth="1"/>
    <col min="3" max="3" width="38.875" style="134" customWidth="1"/>
    <col min="4" max="4" width="4.375" style="131" customWidth="1"/>
    <col min="5" max="5" width="9.125" style="131" customWidth="1"/>
    <col min="6" max="6" width="20.50390625" style="131" customWidth="1"/>
    <col min="7" max="7" width="14.50390625" style="131" customWidth="1"/>
    <col min="8" max="8" width="14.375" style="131" customWidth="1"/>
    <col min="9" max="16384" width="9.00390625" style="131" customWidth="1"/>
  </cols>
  <sheetData>
    <row r="1" spans="2:4" ht="58.5" customHeight="1" thickBot="1">
      <c r="B1" s="195" t="s">
        <v>138</v>
      </c>
      <c r="C1" s="195"/>
      <c r="D1" s="130"/>
    </row>
    <row r="2" spans="2:8" ht="16.5" customHeight="1">
      <c r="B2" s="161" t="s">
        <v>108</v>
      </c>
      <c r="C2" s="162">
        <v>3632464</v>
      </c>
      <c r="E2" s="139"/>
      <c r="F2" s="140"/>
      <c r="G2" s="141"/>
      <c r="H2" s="142"/>
    </row>
    <row r="3" spans="2:8" ht="16.5" customHeight="1">
      <c r="B3" s="163" t="s">
        <v>69</v>
      </c>
      <c r="C3" s="164">
        <v>10480</v>
      </c>
      <c r="E3" s="139"/>
      <c r="F3" s="140"/>
      <c r="G3" s="143"/>
      <c r="H3" s="144"/>
    </row>
    <row r="4" spans="2:8" ht="16.5" customHeight="1">
      <c r="B4" s="163" t="s">
        <v>70</v>
      </c>
      <c r="C4" s="164">
        <v>3582</v>
      </c>
      <c r="E4" s="139"/>
      <c r="F4" s="140"/>
      <c r="G4" s="141"/>
      <c r="H4" s="140"/>
    </row>
    <row r="5" spans="2:8" ht="16.5" customHeight="1">
      <c r="B5" s="165" t="s">
        <v>146</v>
      </c>
      <c r="C5" s="166">
        <v>181560</v>
      </c>
      <c r="E5" s="139"/>
      <c r="F5" s="140"/>
      <c r="G5" s="145"/>
      <c r="H5" s="142"/>
    </row>
    <row r="6" spans="2:8" ht="16.5" customHeight="1">
      <c r="B6" s="165" t="s">
        <v>147</v>
      </c>
      <c r="C6" s="166">
        <v>153600</v>
      </c>
      <c r="E6" s="139"/>
      <c r="F6" s="140"/>
      <c r="G6" s="141"/>
      <c r="H6" s="146"/>
    </row>
    <row r="7" spans="2:8" ht="16.5" customHeight="1">
      <c r="B7" s="165" t="s">
        <v>1</v>
      </c>
      <c r="C7" s="166">
        <v>10249</v>
      </c>
      <c r="E7" s="139"/>
      <c r="F7" s="140"/>
      <c r="G7" s="147"/>
      <c r="H7" s="148"/>
    </row>
    <row r="8" spans="2:8" ht="16.5" customHeight="1">
      <c r="B8" s="165" t="s">
        <v>5</v>
      </c>
      <c r="C8" s="166">
        <v>6600</v>
      </c>
      <c r="E8" s="139"/>
      <c r="F8" s="140"/>
      <c r="G8" s="141"/>
      <c r="H8" s="149"/>
    </row>
    <row r="9" spans="2:8" ht="16.5" customHeight="1">
      <c r="B9" s="165" t="s">
        <v>3</v>
      </c>
      <c r="C9" s="166">
        <v>1750</v>
      </c>
      <c r="E9" s="150"/>
      <c r="F9" s="144"/>
      <c r="G9" s="141"/>
      <c r="H9" s="149"/>
    </row>
    <row r="10" spans="2:8" ht="16.5" customHeight="1">
      <c r="B10" s="165" t="s">
        <v>4</v>
      </c>
      <c r="C10" s="166">
        <v>39640</v>
      </c>
      <c r="E10" s="151"/>
      <c r="F10" s="152"/>
      <c r="G10" s="151"/>
      <c r="H10" s="153"/>
    </row>
    <row r="11" spans="2:8" ht="16.5" customHeight="1">
      <c r="B11" s="165" t="s">
        <v>114</v>
      </c>
      <c r="C11" s="167">
        <v>1000</v>
      </c>
      <c r="E11" s="147"/>
      <c r="F11" s="148"/>
      <c r="G11" s="154"/>
      <c r="H11" s="155"/>
    </row>
    <row r="12" spans="2:5" s="130" customFormat="1" ht="23.25" customHeight="1" thickBot="1">
      <c r="B12" s="168" t="s">
        <v>109</v>
      </c>
      <c r="C12" s="169">
        <f>SUM(C3:C11)</f>
        <v>408461</v>
      </c>
      <c r="E12" s="136"/>
    </row>
    <row r="13" spans="2:3" ht="18" customHeight="1" thickTop="1">
      <c r="B13" s="170" t="s">
        <v>116</v>
      </c>
      <c r="C13" s="171">
        <v>218815</v>
      </c>
    </row>
    <row r="14" spans="2:3" ht="18" customHeight="1">
      <c r="B14" s="170" t="s">
        <v>117</v>
      </c>
      <c r="C14" s="172">
        <v>4095</v>
      </c>
    </row>
    <row r="15" spans="2:3" ht="18" customHeight="1">
      <c r="B15" s="170" t="s">
        <v>118</v>
      </c>
      <c r="C15" s="172">
        <v>54048</v>
      </c>
    </row>
    <row r="16" spans="2:3" ht="18" customHeight="1">
      <c r="B16" s="170" t="s">
        <v>119</v>
      </c>
      <c r="C16" s="172">
        <v>22379</v>
      </c>
    </row>
    <row r="17" spans="2:3" ht="18" customHeight="1">
      <c r="B17" s="170" t="s">
        <v>120</v>
      </c>
      <c r="C17" s="172">
        <v>800</v>
      </c>
    </row>
    <row r="18" spans="2:3" ht="18" customHeight="1">
      <c r="B18" s="170" t="s">
        <v>121</v>
      </c>
      <c r="C18" s="173">
        <v>16000</v>
      </c>
    </row>
    <row r="19" spans="2:3" ht="18" customHeight="1">
      <c r="B19" s="170" t="s">
        <v>122</v>
      </c>
      <c r="C19" s="173">
        <v>45000</v>
      </c>
    </row>
    <row r="20" spans="2:3" ht="18" customHeight="1">
      <c r="B20" s="170" t="s">
        <v>123</v>
      </c>
      <c r="C20" s="172">
        <v>12000</v>
      </c>
    </row>
    <row r="21" spans="2:3" ht="18" customHeight="1">
      <c r="B21" s="170" t="s">
        <v>139</v>
      </c>
      <c r="C21" s="172">
        <v>1800</v>
      </c>
    </row>
    <row r="22" spans="2:3" ht="18" customHeight="1">
      <c r="B22" s="170" t="s">
        <v>140</v>
      </c>
      <c r="C22" s="172">
        <v>50000</v>
      </c>
    </row>
    <row r="23" spans="2:3" ht="18" customHeight="1">
      <c r="B23" s="170" t="s">
        <v>149</v>
      </c>
      <c r="C23" s="172">
        <v>6000</v>
      </c>
    </row>
    <row r="24" spans="2:3" ht="18" customHeight="1">
      <c r="B24" s="170" t="s">
        <v>144</v>
      </c>
      <c r="C24" s="174">
        <v>163500</v>
      </c>
    </row>
    <row r="25" spans="2:3" ht="18" customHeight="1">
      <c r="B25" s="170" t="s">
        <v>142</v>
      </c>
      <c r="C25" s="174">
        <v>23400</v>
      </c>
    </row>
    <row r="26" spans="2:3" ht="18" customHeight="1">
      <c r="B26" s="170" t="s">
        <v>141</v>
      </c>
      <c r="C26" s="174">
        <v>480</v>
      </c>
    </row>
    <row r="27" spans="2:3" ht="39.75" customHeight="1">
      <c r="B27" s="181" t="s">
        <v>143</v>
      </c>
      <c r="C27" s="174">
        <v>3450</v>
      </c>
    </row>
    <row r="28" spans="2:3" ht="18" customHeight="1">
      <c r="B28" s="170" t="s">
        <v>145</v>
      </c>
      <c r="C28" s="174">
        <v>14750</v>
      </c>
    </row>
    <row r="29" spans="2:3" ht="18" customHeight="1">
      <c r="B29" s="170" t="s">
        <v>132</v>
      </c>
      <c r="C29" s="175">
        <v>2400</v>
      </c>
    </row>
    <row r="30" spans="2:3" ht="18" customHeight="1">
      <c r="B30" s="170" t="s">
        <v>148</v>
      </c>
      <c r="C30" s="175">
        <v>4500</v>
      </c>
    </row>
    <row r="31" spans="2:3" ht="18" customHeight="1">
      <c r="B31" s="170" t="s">
        <v>134</v>
      </c>
      <c r="C31" s="175">
        <v>35000</v>
      </c>
    </row>
    <row r="32" spans="2:3" ht="18" customHeight="1">
      <c r="B32" s="170" t="s">
        <v>135</v>
      </c>
      <c r="C32" s="175">
        <v>2700</v>
      </c>
    </row>
    <row r="33" spans="2:3" ht="18" customHeight="1">
      <c r="B33" s="170" t="s">
        <v>136</v>
      </c>
      <c r="C33" s="176">
        <v>1000</v>
      </c>
    </row>
    <row r="34" spans="2:3" ht="23.25" customHeight="1" thickBot="1">
      <c r="B34" s="178" t="s">
        <v>137</v>
      </c>
      <c r="C34" s="177">
        <f>SUM(C13:C33)</f>
        <v>682117</v>
      </c>
    </row>
    <row r="35" spans="2:3" ht="25.5" customHeight="1">
      <c r="B35" s="106" t="s">
        <v>110</v>
      </c>
      <c r="C35" s="137">
        <f>C12-C34</f>
        <v>-273656</v>
      </c>
    </row>
    <row r="36" spans="2:3" ht="25.5" customHeight="1">
      <c r="B36" s="108" t="s">
        <v>111</v>
      </c>
      <c r="C36" s="109">
        <f>C2+C12-C34</f>
        <v>3358808</v>
      </c>
    </row>
    <row r="37" spans="2:3" ht="25.5" customHeight="1">
      <c r="B37" s="138" t="s">
        <v>115</v>
      </c>
      <c r="C37" s="109">
        <v>10865</v>
      </c>
    </row>
    <row r="38" spans="2:6" ht="25.5" customHeight="1">
      <c r="B38" s="108" t="s">
        <v>53</v>
      </c>
      <c r="C38" s="110">
        <v>3322303</v>
      </c>
      <c r="F38" s="132"/>
    </row>
    <row r="39" spans="2:3" ht="25.5" customHeight="1">
      <c r="B39" s="108" t="s">
        <v>54</v>
      </c>
      <c r="C39" s="110">
        <v>319000</v>
      </c>
    </row>
    <row r="40" spans="2:3" ht="24.75" customHeight="1">
      <c r="B40" s="108" t="s">
        <v>55</v>
      </c>
      <c r="C40" s="110">
        <v>47370</v>
      </c>
    </row>
    <row r="41" spans="2:3" ht="25.5" customHeight="1">
      <c r="B41" s="108" t="s">
        <v>112</v>
      </c>
      <c r="C41" s="114" t="s">
        <v>113</v>
      </c>
    </row>
  </sheetData>
  <mergeCells count="1">
    <mergeCell ref="B1:C1"/>
  </mergeCells>
  <printOptions/>
  <pageMargins left="0.27" right="0.35" top="0.28" bottom="0.54" header="0.21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="75" zoomScaleNormal="75" workbookViewId="0" topLeftCell="A16">
      <selection activeCell="A3" sqref="A3"/>
    </sheetView>
  </sheetViews>
  <sheetFormatPr defaultColWidth="9.00390625" defaultRowHeight="16.5"/>
  <cols>
    <col min="1" max="1" width="60.50390625" style="4" customWidth="1"/>
    <col min="2" max="2" width="27.875" style="5" customWidth="1"/>
    <col min="3" max="4" width="9.00390625" style="1" customWidth="1"/>
    <col min="5" max="5" width="23.375" style="1" bestFit="1" customWidth="1"/>
    <col min="6" max="16384" width="9.00390625" style="1" customWidth="1"/>
  </cols>
  <sheetData>
    <row r="1" spans="1:2" ht="32.25">
      <c r="A1" s="196" t="s">
        <v>150</v>
      </c>
      <c r="B1" s="197"/>
    </row>
    <row r="2" spans="1:2" ht="32.25">
      <c r="A2" s="183" t="s">
        <v>151</v>
      </c>
      <c r="B2" s="184">
        <v>3070877</v>
      </c>
    </row>
    <row r="3" spans="1:2" ht="32.25">
      <c r="A3" s="185" t="s">
        <v>152</v>
      </c>
      <c r="B3" s="184">
        <v>2009</v>
      </c>
    </row>
    <row r="4" spans="1:2" ht="32.25">
      <c r="A4" s="185" t="s">
        <v>153</v>
      </c>
      <c r="B4" s="184">
        <v>477520</v>
      </c>
    </row>
    <row r="5" spans="1:2" ht="32.25">
      <c r="A5" s="185" t="s">
        <v>154</v>
      </c>
      <c r="B5" s="184">
        <v>160160</v>
      </c>
    </row>
    <row r="6" spans="1:2" ht="32.25">
      <c r="A6" s="185" t="s">
        <v>155</v>
      </c>
      <c r="B6" s="184">
        <v>32700</v>
      </c>
    </row>
    <row r="7" spans="1:2" ht="32.25">
      <c r="A7" s="185" t="s">
        <v>156</v>
      </c>
      <c r="B7" s="184">
        <v>7200</v>
      </c>
    </row>
    <row r="8" spans="1:2" ht="32.25">
      <c r="A8" s="185" t="s">
        <v>157</v>
      </c>
      <c r="B8" s="184">
        <v>1100</v>
      </c>
    </row>
    <row r="9" spans="1:2" ht="32.25">
      <c r="A9" s="185" t="s">
        <v>158</v>
      </c>
      <c r="B9" s="184">
        <v>18264</v>
      </c>
    </row>
    <row r="10" spans="1:2" s="3" customFormat="1" ht="32.25">
      <c r="A10" s="186" t="s">
        <v>159</v>
      </c>
      <c r="B10" s="187">
        <f>SUM(B3:B9)</f>
        <v>698953</v>
      </c>
    </row>
    <row r="11" spans="1:2" ht="32.25">
      <c r="A11" s="188" t="s">
        <v>160</v>
      </c>
      <c r="B11" s="189">
        <v>4080</v>
      </c>
    </row>
    <row r="12" spans="1:2" ht="32.25">
      <c r="A12" s="188" t="s">
        <v>161</v>
      </c>
      <c r="B12" s="189">
        <v>224688</v>
      </c>
    </row>
    <row r="13" spans="1:2" ht="32.25">
      <c r="A13" s="188" t="s">
        <v>162</v>
      </c>
      <c r="B13" s="189">
        <v>13000</v>
      </c>
    </row>
    <row r="14" spans="1:2" ht="32.25">
      <c r="A14" s="188" t="s">
        <v>163</v>
      </c>
      <c r="B14" s="189">
        <v>50000</v>
      </c>
    </row>
    <row r="15" spans="1:2" ht="32.25">
      <c r="A15" s="188" t="s">
        <v>164</v>
      </c>
      <c r="B15" s="189">
        <v>24500</v>
      </c>
    </row>
    <row r="16" spans="1:5" ht="32.25">
      <c r="A16" s="188" t="s">
        <v>165</v>
      </c>
      <c r="B16" s="189">
        <v>44800</v>
      </c>
      <c r="E16" s="2"/>
    </row>
    <row r="17" spans="1:2" ht="32.25">
      <c r="A17" s="188" t="s">
        <v>166</v>
      </c>
      <c r="B17" s="189">
        <v>61000</v>
      </c>
    </row>
    <row r="18" spans="1:5" ht="32.25">
      <c r="A18" s="188" t="s">
        <v>167</v>
      </c>
      <c r="B18" s="189">
        <f>67278+10328+2987</f>
        <v>80593</v>
      </c>
      <c r="E18" s="2"/>
    </row>
    <row r="19" spans="1:2" ht="32.25">
      <c r="A19" s="188" t="s">
        <v>168</v>
      </c>
      <c r="B19" s="189">
        <v>223700</v>
      </c>
    </row>
    <row r="20" spans="1:5" ht="32.25">
      <c r="A20" s="188" t="s">
        <v>169</v>
      </c>
      <c r="B20" s="189">
        <v>20400</v>
      </c>
      <c r="E20" s="2"/>
    </row>
    <row r="21" spans="1:2" ht="32.25">
      <c r="A21" s="188" t="s">
        <v>170</v>
      </c>
      <c r="B21" s="189">
        <v>49048</v>
      </c>
    </row>
    <row r="22" spans="1:2" ht="32.25">
      <c r="A22" s="188" t="s">
        <v>171</v>
      </c>
      <c r="B22" s="189">
        <v>47980</v>
      </c>
    </row>
    <row r="23" spans="1:5" ht="32.25">
      <c r="A23" s="188" t="s">
        <v>172</v>
      </c>
      <c r="B23" s="189">
        <f>SUM(B11:B22)</f>
        <v>843789</v>
      </c>
      <c r="E23" s="2"/>
    </row>
    <row r="24" spans="1:2" ht="32.25">
      <c r="A24" s="188" t="s">
        <v>173</v>
      </c>
      <c r="B24" s="189">
        <f>B10-B23</f>
        <v>-144836</v>
      </c>
    </row>
    <row r="25" spans="1:2" ht="32.25">
      <c r="A25" s="6" t="s">
        <v>6</v>
      </c>
      <c r="B25" s="7">
        <f>B2+B10-B23</f>
        <v>2926041</v>
      </c>
    </row>
  </sheetData>
  <mergeCells count="1">
    <mergeCell ref="A1:B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34"/>
  <sheetViews>
    <sheetView zoomScale="75" zoomScaleNormal="75" workbookViewId="0" topLeftCell="A13">
      <selection activeCell="C26" sqref="C26"/>
    </sheetView>
  </sheetViews>
  <sheetFormatPr defaultColWidth="9.00390625" defaultRowHeight="16.5"/>
  <cols>
    <col min="1" max="1" width="3.125" style="9" customWidth="1"/>
    <col min="2" max="2" width="60.50390625" style="26" customWidth="1"/>
    <col min="3" max="3" width="29.50390625" style="28" customWidth="1"/>
    <col min="4" max="5" width="9.00390625" style="9" customWidth="1"/>
    <col min="6" max="6" width="23.375" style="9" bestFit="1" customWidth="1"/>
    <col min="7" max="16384" width="9.00390625" style="9" customWidth="1"/>
  </cols>
  <sheetData>
    <row r="1" spans="2:4" ht="39" thickBot="1">
      <c r="B1" s="198" t="s">
        <v>15</v>
      </c>
      <c r="C1" s="199"/>
      <c r="D1" s="8"/>
    </row>
    <row r="2" spans="2:3" s="11" customFormat="1" ht="21">
      <c r="B2" s="10" t="s">
        <v>9</v>
      </c>
      <c r="C2" s="36">
        <v>2926041</v>
      </c>
    </row>
    <row r="3" spans="2:3" s="11" customFormat="1" ht="21">
      <c r="B3" s="12" t="s">
        <v>7</v>
      </c>
      <c r="C3" s="35">
        <v>952</v>
      </c>
    </row>
    <row r="4" spans="2:3" s="11" customFormat="1" ht="21">
      <c r="B4" s="12" t="s">
        <v>0</v>
      </c>
      <c r="C4" s="27">
        <v>417430</v>
      </c>
    </row>
    <row r="5" spans="2:3" s="11" customFormat="1" ht="21">
      <c r="B5" s="12" t="s">
        <v>2</v>
      </c>
      <c r="C5" s="27">
        <v>129400</v>
      </c>
    </row>
    <row r="6" spans="2:3" s="11" customFormat="1" ht="21">
      <c r="B6" s="12" t="s">
        <v>1</v>
      </c>
      <c r="C6" s="27">
        <v>39100</v>
      </c>
    </row>
    <row r="7" spans="2:3" s="11" customFormat="1" ht="21">
      <c r="B7" s="12" t="s">
        <v>5</v>
      </c>
      <c r="C7" s="27">
        <v>12300</v>
      </c>
    </row>
    <row r="8" spans="2:3" s="11" customFormat="1" ht="21">
      <c r="B8" s="12" t="s">
        <v>3</v>
      </c>
      <c r="C8" s="27">
        <v>1950</v>
      </c>
    </row>
    <row r="9" spans="2:3" s="11" customFormat="1" ht="21">
      <c r="B9" s="13" t="s">
        <v>4</v>
      </c>
      <c r="C9" s="54">
        <v>18612</v>
      </c>
    </row>
    <row r="10" spans="2:3" s="15" customFormat="1" ht="28.5" thickBot="1">
      <c r="B10" s="14" t="s">
        <v>8</v>
      </c>
      <c r="C10" s="39">
        <f>SUM(C3:C9)</f>
        <v>619744</v>
      </c>
    </row>
    <row r="11" spans="2:3" s="11" customFormat="1" ht="21.75" thickTop="1">
      <c r="B11" s="29" t="s">
        <v>16</v>
      </c>
      <c r="C11" s="30">
        <v>223927</v>
      </c>
    </row>
    <row r="12" spans="2:3" s="11" customFormat="1" ht="21">
      <c r="B12" s="31" t="s">
        <v>17</v>
      </c>
      <c r="C12" s="32">
        <v>12000</v>
      </c>
    </row>
    <row r="13" spans="2:6" s="11" customFormat="1" ht="21">
      <c r="B13" s="31" t="s">
        <v>18</v>
      </c>
      <c r="C13" s="32">
        <v>16000</v>
      </c>
      <c r="F13" s="16"/>
    </row>
    <row r="14" spans="2:3" s="11" customFormat="1" ht="21">
      <c r="B14" s="31" t="s">
        <v>19</v>
      </c>
      <c r="C14" s="32">
        <v>45000</v>
      </c>
    </row>
    <row r="15" spans="2:6" s="11" customFormat="1" ht="21">
      <c r="B15" s="31" t="s">
        <v>20</v>
      </c>
      <c r="C15" s="32">
        <f>67278+10328+2987</f>
        <v>80593</v>
      </c>
      <c r="F15" s="16"/>
    </row>
    <row r="16" spans="2:6" s="11" customFormat="1" ht="21">
      <c r="B16" s="31" t="s">
        <v>21</v>
      </c>
      <c r="C16" s="32">
        <v>21500</v>
      </c>
      <c r="F16" s="16"/>
    </row>
    <row r="17" spans="2:6" s="11" customFormat="1" ht="21">
      <c r="B17" s="31" t="s">
        <v>22</v>
      </c>
      <c r="C17" s="32">
        <v>960</v>
      </c>
      <c r="F17" s="16"/>
    </row>
    <row r="18" spans="2:3" s="11" customFormat="1" ht="21">
      <c r="B18" s="31" t="s">
        <v>23</v>
      </c>
      <c r="C18" s="32">
        <v>60645</v>
      </c>
    </row>
    <row r="19" spans="2:3" s="11" customFormat="1" ht="21">
      <c r="B19" s="31" t="s">
        <v>24</v>
      </c>
      <c r="C19" s="32">
        <v>12500</v>
      </c>
    </row>
    <row r="20" spans="2:3" s="11" customFormat="1" ht="21">
      <c r="B20" s="31" t="s">
        <v>25</v>
      </c>
      <c r="C20" s="32">
        <v>8200</v>
      </c>
    </row>
    <row r="21" spans="2:3" s="11" customFormat="1" ht="21">
      <c r="B21" s="31" t="s">
        <v>26</v>
      </c>
      <c r="C21" s="32">
        <v>8000</v>
      </c>
    </row>
    <row r="22" spans="2:6" s="11" customFormat="1" ht="21">
      <c r="B22" s="31" t="s">
        <v>27</v>
      </c>
      <c r="C22" s="32">
        <v>4750</v>
      </c>
      <c r="F22" s="17"/>
    </row>
    <row r="23" spans="2:3" s="11" customFormat="1" ht="21">
      <c r="B23" s="31" t="s">
        <v>28</v>
      </c>
      <c r="C23" s="32">
        <v>13750</v>
      </c>
    </row>
    <row r="24" spans="2:3" s="11" customFormat="1" ht="21">
      <c r="B24" s="31" t="s">
        <v>29</v>
      </c>
      <c r="C24" s="32">
        <v>3700</v>
      </c>
    </row>
    <row r="25" spans="2:3" s="11" customFormat="1" ht="21">
      <c r="B25" s="33" t="s">
        <v>30</v>
      </c>
      <c r="C25" s="37">
        <v>1800</v>
      </c>
    </row>
    <row r="26" spans="2:6" s="18" customFormat="1" ht="28.5" thickBot="1">
      <c r="B26" s="34" t="s">
        <v>31</v>
      </c>
      <c r="C26" s="40">
        <f>SUM(C11:C25)</f>
        <v>513325</v>
      </c>
      <c r="F26" s="19"/>
    </row>
    <row r="27" spans="2:3" s="18" customFormat="1" ht="27.75">
      <c r="B27" s="20" t="s">
        <v>10</v>
      </c>
      <c r="C27" s="41">
        <f>C10-C26</f>
        <v>106419</v>
      </c>
    </row>
    <row r="28" spans="2:3" s="18" customFormat="1" ht="27.75">
      <c r="B28" s="21" t="s">
        <v>11</v>
      </c>
      <c r="C28" s="42">
        <f>C2+C10-C26</f>
        <v>3032460</v>
      </c>
    </row>
    <row r="29" spans="2:3" s="23" customFormat="1" ht="7.5" customHeight="1">
      <c r="B29" s="22"/>
      <c r="C29" s="43"/>
    </row>
    <row r="30" spans="2:3" s="23" customFormat="1" ht="16.5">
      <c r="B30" s="22"/>
      <c r="C30" s="43"/>
    </row>
    <row r="31" spans="2:3" ht="32.25">
      <c r="B31" s="21" t="s">
        <v>12</v>
      </c>
      <c r="C31" s="42">
        <v>3265243</v>
      </c>
    </row>
    <row r="32" spans="2:3" ht="32.25">
      <c r="B32" s="21" t="s">
        <v>13</v>
      </c>
      <c r="C32" s="42">
        <v>319000</v>
      </c>
    </row>
    <row r="33" spans="2:3" ht="32.25">
      <c r="B33" s="21" t="s">
        <v>14</v>
      </c>
      <c r="C33" s="42">
        <f>C31-C28</f>
        <v>232783</v>
      </c>
    </row>
    <row r="34" spans="2:3" s="25" customFormat="1" ht="31.5" customHeight="1">
      <c r="B34" s="24" t="s">
        <v>33</v>
      </c>
      <c r="C34" s="38" t="s">
        <v>32</v>
      </c>
    </row>
  </sheetData>
  <mergeCells count="1">
    <mergeCell ref="B1:C1"/>
  </mergeCells>
  <printOptions/>
  <pageMargins left="0.4" right="0.52" top="0.65" bottom="0.7" header="0.4" footer="0.5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4"/>
  <sheetViews>
    <sheetView tabSelected="1" zoomScale="75" zoomScaleNormal="75" workbookViewId="0" topLeftCell="A1">
      <selection activeCell="F32" sqref="F32"/>
    </sheetView>
  </sheetViews>
  <sheetFormatPr defaultColWidth="9.00390625" defaultRowHeight="16.5"/>
  <cols>
    <col min="1" max="1" width="3.00390625" style="9" customWidth="1"/>
    <col min="2" max="2" width="52.375" style="51" customWidth="1"/>
    <col min="3" max="3" width="38.875" style="28" customWidth="1"/>
    <col min="4" max="5" width="9.00390625" style="9" customWidth="1"/>
    <col min="6" max="6" width="28.625" style="9" bestFit="1" customWidth="1"/>
    <col min="7" max="16384" width="9.00390625" style="9" customWidth="1"/>
  </cols>
  <sheetData>
    <row r="1" spans="2:4" ht="43.5" customHeight="1" thickBot="1">
      <c r="B1" s="200" t="s">
        <v>36</v>
      </c>
      <c r="C1" s="201"/>
      <c r="D1" s="8"/>
    </row>
    <row r="2" spans="2:3" s="11" customFormat="1" ht="21">
      <c r="B2" s="44" t="s">
        <v>34</v>
      </c>
      <c r="C2" s="36">
        <v>3265243</v>
      </c>
    </row>
    <row r="3" spans="2:3" s="11" customFormat="1" ht="21">
      <c r="B3" s="53" t="s">
        <v>56</v>
      </c>
      <c r="C3" s="65">
        <v>232783</v>
      </c>
    </row>
    <row r="4" spans="2:3" s="11" customFormat="1" ht="21">
      <c r="B4" s="45" t="s">
        <v>0</v>
      </c>
      <c r="C4" s="27">
        <v>1073030</v>
      </c>
    </row>
    <row r="5" spans="2:3" s="11" customFormat="1" ht="21">
      <c r="B5" s="45" t="s">
        <v>2</v>
      </c>
      <c r="C5" s="27">
        <v>135660</v>
      </c>
    </row>
    <row r="6" spans="2:3" s="11" customFormat="1" ht="21">
      <c r="B6" s="45" t="s">
        <v>1</v>
      </c>
      <c r="C6" s="27">
        <v>10600</v>
      </c>
    </row>
    <row r="7" spans="2:3" s="11" customFormat="1" ht="21">
      <c r="B7" s="45" t="s">
        <v>5</v>
      </c>
      <c r="C7" s="27">
        <v>9000</v>
      </c>
    </row>
    <row r="8" spans="2:3" s="11" customFormat="1" ht="21">
      <c r="B8" s="45" t="s">
        <v>3</v>
      </c>
      <c r="C8" s="27">
        <v>2150</v>
      </c>
    </row>
    <row r="9" spans="2:3" s="11" customFormat="1" ht="21">
      <c r="B9" s="46" t="s">
        <v>4</v>
      </c>
      <c r="C9" s="54">
        <v>7320</v>
      </c>
    </row>
    <row r="10" spans="2:3" s="11" customFormat="1" ht="21">
      <c r="B10" s="46" t="s">
        <v>58</v>
      </c>
      <c r="C10" s="55">
        <v>1200</v>
      </c>
    </row>
    <row r="11" spans="2:3" s="15" customFormat="1" ht="28.5" thickBot="1">
      <c r="B11" s="47" t="s">
        <v>35</v>
      </c>
      <c r="C11" s="56">
        <f>SUM(C4:C10)</f>
        <v>1238960</v>
      </c>
    </row>
    <row r="12" spans="2:6" s="11" customFormat="1" ht="21.75" thickTop="1">
      <c r="B12" s="48" t="s">
        <v>16</v>
      </c>
      <c r="C12" s="30">
        <v>239319</v>
      </c>
      <c r="F12" s="52"/>
    </row>
    <row r="13" spans="2:6" s="11" customFormat="1" ht="21">
      <c r="B13" s="49" t="s">
        <v>38</v>
      </c>
      <c r="C13" s="32">
        <v>12000</v>
      </c>
      <c r="F13" s="52"/>
    </row>
    <row r="14" spans="2:6" s="11" customFormat="1" ht="21">
      <c r="B14" s="49" t="s">
        <v>39</v>
      </c>
      <c r="C14" s="32">
        <v>16000</v>
      </c>
      <c r="F14" s="52"/>
    </row>
    <row r="15" spans="2:6" s="11" customFormat="1" ht="21">
      <c r="B15" s="49" t="s">
        <v>40</v>
      </c>
      <c r="C15" s="32">
        <v>45000</v>
      </c>
      <c r="F15" s="52"/>
    </row>
    <row r="16" spans="2:6" s="11" customFormat="1" ht="21">
      <c r="B16" s="49" t="s">
        <v>37</v>
      </c>
      <c r="C16" s="32">
        <v>60000</v>
      </c>
      <c r="F16" s="52"/>
    </row>
    <row r="17" spans="2:6" s="11" customFormat="1" ht="21">
      <c r="B17" s="50" t="s">
        <v>41</v>
      </c>
      <c r="C17" s="32">
        <v>552</v>
      </c>
      <c r="F17" s="52"/>
    </row>
    <row r="18" spans="2:6" s="11" customFormat="1" ht="21">
      <c r="B18" s="49" t="s">
        <v>42</v>
      </c>
      <c r="C18" s="32">
        <v>67702</v>
      </c>
      <c r="F18" s="52"/>
    </row>
    <row r="19" spans="2:6" s="11" customFormat="1" ht="21">
      <c r="B19" s="49" t="s">
        <v>43</v>
      </c>
      <c r="C19" s="32">
        <v>21500</v>
      </c>
      <c r="F19" s="52"/>
    </row>
    <row r="20" spans="2:6" s="11" customFormat="1" ht="21">
      <c r="B20" s="50" t="s">
        <v>44</v>
      </c>
      <c r="C20" s="32">
        <v>29380</v>
      </c>
      <c r="F20" s="52"/>
    </row>
    <row r="21" spans="2:3" s="11" customFormat="1" ht="21">
      <c r="B21" s="49" t="s">
        <v>45</v>
      </c>
      <c r="C21" s="32">
        <v>48000</v>
      </c>
    </row>
    <row r="22" spans="2:3" s="11" customFormat="1" ht="21">
      <c r="B22" s="49" t="s">
        <v>46</v>
      </c>
      <c r="C22" s="32">
        <v>1600</v>
      </c>
    </row>
    <row r="23" spans="2:3" s="11" customFormat="1" ht="21">
      <c r="B23" s="49" t="s">
        <v>47</v>
      </c>
      <c r="C23" s="32">
        <v>1000</v>
      </c>
    </row>
    <row r="24" spans="2:6" s="11" customFormat="1" ht="21">
      <c r="B24" s="49" t="s">
        <v>48</v>
      </c>
      <c r="C24" s="32">
        <v>36560</v>
      </c>
      <c r="F24" s="17"/>
    </row>
    <row r="25" spans="2:3" s="11" customFormat="1" ht="21">
      <c r="B25" s="49" t="s">
        <v>49</v>
      </c>
      <c r="C25" s="32">
        <v>5800</v>
      </c>
    </row>
    <row r="26" spans="2:3" s="11" customFormat="1" ht="21">
      <c r="B26" s="66" t="s">
        <v>57</v>
      </c>
      <c r="C26" s="67">
        <v>5700</v>
      </c>
    </row>
    <row r="27" spans="2:6" s="18" customFormat="1" ht="25.5" customHeight="1" thickBot="1">
      <c r="B27" s="34" t="s">
        <v>31</v>
      </c>
      <c r="C27" s="57">
        <f>SUM(C12:C26)</f>
        <v>590113</v>
      </c>
      <c r="F27" s="19"/>
    </row>
    <row r="28" spans="2:3" s="18" customFormat="1" ht="27.75">
      <c r="B28" s="59" t="s">
        <v>50</v>
      </c>
      <c r="C28" s="60">
        <f>C11-C27</f>
        <v>648847</v>
      </c>
    </row>
    <row r="29" spans="2:3" s="18" customFormat="1" ht="27.75">
      <c r="B29" s="24" t="s">
        <v>51</v>
      </c>
      <c r="C29" s="61">
        <f>C2+C11-C27</f>
        <v>3914090</v>
      </c>
    </row>
    <row r="30" spans="2:3" s="58" customFormat="1" ht="32.25" customHeight="1">
      <c r="B30" s="62" t="s">
        <v>52</v>
      </c>
      <c r="C30" s="63">
        <v>464142</v>
      </c>
    </row>
    <row r="31" spans="2:3" ht="30" customHeight="1">
      <c r="B31" s="24" t="s">
        <v>53</v>
      </c>
      <c r="C31" s="64">
        <v>3631738</v>
      </c>
    </row>
    <row r="32" spans="2:3" ht="30" customHeight="1">
      <c r="B32" s="24" t="s">
        <v>54</v>
      </c>
      <c r="C32" s="64">
        <v>319000</v>
      </c>
    </row>
    <row r="33" spans="2:6" ht="30" customHeight="1">
      <c r="B33" s="24" t="s">
        <v>55</v>
      </c>
      <c r="C33" s="64">
        <v>49569</v>
      </c>
      <c r="F33" s="69"/>
    </row>
    <row r="34" spans="2:6" s="25" customFormat="1" ht="31.5" customHeight="1">
      <c r="B34" s="24" t="s">
        <v>59</v>
      </c>
      <c r="C34" s="38" t="s">
        <v>60</v>
      </c>
      <c r="F34" s="68"/>
    </row>
  </sheetData>
  <mergeCells count="1">
    <mergeCell ref="B1:C1"/>
  </mergeCells>
  <printOptions/>
  <pageMargins left="0.38" right="0.35" top="0.38" bottom="0.56" header="0.28" footer="0.5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5"/>
  <sheetViews>
    <sheetView zoomScale="75" zoomScaleNormal="75" workbookViewId="0" topLeftCell="A19">
      <selection activeCell="C36" sqref="C36"/>
    </sheetView>
  </sheetViews>
  <sheetFormatPr defaultColWidth="9.00390625" defaultRowHeight="16.5"/>
  <cols>
    <col min="1" max="1" width="1.625" style="91" customWidth="1"/>
    <col min="2" max="2" width="52.375" style="118" customWidth="1"/>
    <col min="3" max="3" width="38.875" style="119" customWidth="1"/>
    <col min="4" max="4" width="4.375" style="91" customWidth="1"/>
    <col min="5" max="5" width="28.625" style="91" bestFit="1" customWidth="1"/>
    <col min="6" max="6" width="21.75390625" style="91" bestFit="1" customWidth="1"/>
    <col min="7" max="7" width="25.125" style="91" bestFit="1" customWidth="1"/>
    <col min="8" max="8" width="12.50390625" style="91" customWidth="1"/>
    <col min="9" max="9" width="5.125" style="91" customWidth="1"/>
    <col min="10" max="10" width="21.75390625" style="91" bestFit="1" customWidth="1"/>
    <col min="11" max="16384" width="9.00390625" style="91" customWidth="1"/>
  </cols>
  <sheetData>
    <row r="1" spans="2:4" ht="27.75" customHeight="1" thickBot="1">
      <c r="B1" s="202" t="s">
        <v>89</v>
      </c>
      <c r="C1" s="202"/>
      <c r="D1" s="90"/>
    </row>
    <row r="2" spans="2:3" s="94" customFormat="1" ht="15.75" customHeight="1" thickTop="1">
      <c r="B2" s="92" t="s">
        <v>68</v>
      </c>
      <c r="C2" s="93">
        <v>3631738</v>
      </c>
    </row>
    <row r="3" spans="2:5" s="94" customFormat="1" ht="15.75" customHeight="1">
      <c r="B3" s="95" t="s">
        <v>69</v>
      </c>
      <c r="C3" s="135">
        <v>49569</v>
      </c>
      <c r="E3" s="96"/>
    </row>
    <row r="4" spans="2:5" s="94" customFormat="1" ht="15.75" customHeight="1">
      <c r="B4" s="95" t="s">
        <v>70</v>
      </c>
      <c r="C4" s="135">
        <v>3360</v>
      </c>
      <c r="E4" s="96"/>
    </row>
    <row r="5" spans="2:10" s="94" customFormat="1" ht="15.75" customHeight="1">
      <c r="B5" s="97" t="s">
        <v>0</v>
      </c>
      <c r="C5" s="98">
        <v>575760</v>
      </c>
      <c r="E5" s="74"/>
      <c r="F5" s="75"/>
      <c r="G5" s="76"/>
      <c r="H5" s="77"/>
      <c r="I5" s="75"/>
      <c r="J5" s="79"/>
    </row>
    <row r="6" spans="2:10" s="94" customFormat="1" ht="15.75" customHeight="1">
      <c r="B6" s="97" t="s">
        <v>71</v>
      </c>
      <c r="C6" s="98">
        <v>5760</v>
      </c>
      <c r="E6" s="74"/>
      <c r="F6" s="75"/>
      <c r="G6" s="76"/>
      <c r="H6" s="77"/>
      <c r="I6" s="75"/>
      <c r="J6" s="79"/>
    </row>
    <row r="7" spans="2:10" s="94" customFormat="1" ht="15.75" customHeight="1">
      <c r="B7" s="97" t="s">
        <v>2</v>
      </c>
      <c r="C7" s="98">
        <v>210750</v>
      </c>
      <c r="E7" s="74"/>
      <c r="F7" s="75"/>
      <c r="G7" s="76"/>
      <c r="H7" s="80"/>
      <c r="I7" s="81"/>
      <c r="J7" s="82"/>
    </row>
    <row r="8" spans="2:10" s="94" customFormat="1" ht="15.75" customHeight="1">
      <c r="B8" s="97" t="s">
        <v>1</v>
      </c>
      <c r="C8" s="98">
        <v>5600</v>
      </c>
      <c r="E8" s="74"/>
      <c r="F8" s="75"/>
      <c r="G8" s="76"/>
      <c r="H8" s="77"/>
      <c r="I8" s="75"/>
      <c r="J8" s="76"/>
    </row>
    <row r="9" spans="2:10" s="94" customFormat="1" ht="15.75" customHeight="1">
      <c r="B9" s="97" t="s">
        <v>5</v>
      </c>
      <c r="C9" s="98">
        <v>4200</v>
      </c>
      <c r="E9" s="74"/>
      <c r="F9" s="75"/>
      <c r="G9" s="76"/>
      <c r="H9" s="77"/>
      <c r="I9" s="75"/>
      <c r="J9" s="79"/>
    </row>
    <row r="10" spans="2:10" s="94" customFormat="1" ht="15.75" customHeight="1">
      <c r="B10" s="97" t="s">
        <v>3</v>
      </c>
      <c r="C10" s="98">
        <v>1050</v>
      </c>
      <c r="E10" s="74"/>
      <c r="F10" s="75"/>
      <c r="G10" s="76"/>
      <c r="H10" s="77"/>
      <c r="I10" s="75"/>
      <c r="J10" s="76"/>
    </row>
    <row r="11" spans="2:10" s="94" customFormat="1" ht="15.75" customHeight="1">
      <c r="B11" s="97" t="s">
        <v>4</v>
      </c>
      <c r="C11" s="98">
        <v>10240</v>
      </c>
      <c r="E11" s="74"/>
      <c r="F11" s="75"/>
      <c r="G11" s="76"/>
      <c r="H11" s="77"/>
      <c r="I11" s="75"/>
      <c r="J11" s="83"/>
    </row>
    <row r="12" spans="2:10" s="94" customFormat="1" ht="15.75" customHeight="1">
      <c r="B12" s="97" t="s">
        <v>72</v>
      </c>
      <c r="C12" s="125">
        <v>5700</v>
      </c>
      <c r="E12" s="74"/>
      <c r="F12" s="75"/>
      <c r="G12" s="76"/>
      <c r="H12" s="70"/>
      <c r="I12" s="70"/>
      <c r="J12" s="71"/>
    </row>
    <row r="13" spans="2:10" s="99" customFormat="1" ht="27" customHeight="1" thickBot="1">
      <c r="B13" s="121" t="s">
        <v>98</v>
      </c>
      <c r="C13" s="127">
        <f>SUM(C3:C12)</f>
        <v>871989</v>
      </c>
      <c r="E13" s="87"/>
      <c r="F13" s="75"/>
      <c r="G13" s="76"/>
      <c r="H13" s="77"/>
      <c r="I13" s="75"/>
      <c r="J13" s="78"/>
    </row>
    <row r="14" spans="2:10" s="94" customFormat="1" ht="15.75" customHeight="1" thickTop="1">
      <c r="B14" s="89" t="s">
        <v>64</v>
      </c>
      <c r="C14" s="126">
        <v>229300</v>
      </c>
      <c r="E14" s="74"/>
      <c r="F14" s="75"/>
      <c r="G14" s="76"/>
      <c r="H14" s="77"/>
      <c r="I14" s="75"/>
      <c r="J14" s="78"/>
    </row>
    <row r="15" spans="2:10" s="94" customFormat="1" ht="15.75" customHeight="1">
      <c r="B15" s="89" t="s">
        <v>73</v>
      </c>
      <c r="C15" s="100">
        <v>4914</v>
      </c>
      <c r="E15" s="74"/>
      <c r="F15" s="75"/>
      <c r="G15" s="76"/>
      <c r="H15" s="77"/>
      <c r="I15" s="75"/>
      <c r="J15" s="78"/>
    </row>
    <row r="16" spans="2:10" s="94" customFormat="1" ht="15.75" customHeight="1">
      <c r="B16" s="89" t="s">
        <v>42</v>
      </c>
      <c r="C16" s="100">
        <v>76689</v>
      </c>
      <c r="E16" s="74"/>
      <c r="F16" s="75"/>
      <c r="G16" s="76"/>
      <c r="H16" s="77"/>
      <c r="I16" s="75"/>
      <c r="J16" s="78"/>
    </row>
    <row r="17" spans="2:10" s="94" customFormat="1" ht="15.75" customHeight="1">
      <c r="B17" s="89" t="s">
        <v>49</v>
      </c>
      <c r="C17" s="101">
        <v>96000</v>
      </c>
      <c r="E17" s="102"/>
      <c r="F17" s="102"/>
      <c r="G17" s="102"/>
      <c r="H17" s="102"/>
      <c r="I17" s="102"/>
      <c r="J17" s="102"/>
    </row>
    <row r="18" spans="2:10" s="94" customFormat="1" ht="15.75" customHeight="1">
      <c r="B18" s="89" t="s">
        <v>61</v>
      </c>
      <c r="C18" s="101">
        <v>16000</v>
      </c>
      <c r="E18" s="84"/>
      <c r="F18" s="70"/>
      <c r="G18" s="85"/>
      <c r="H18" s="84"/>
      <c r="I18" s="70"/>
      <c r="J18" s="86"/>
    </row>
    <row r="19" spans="2:10" s="94" customFormat="1" ht="15.75" customHeight="1">
      <c r="B19" s="89" t="s">
        <v>62</v>
      </c>
      <c r="C19" s="101">
        <v>45000</v>
      </c>
      <c r="E19" s="70"/>
      <c r="F19" s="70"/>
      <c r="G19" s="71"/>
      <c r="H19" s="72"/>
      <c r="I19" s="70"/>
      <c r="J19" s="73"/>
    </row>
    <row r="20" spans="2:10" s="94" customFormat="1" ht="15.75" customHeight="1">
      <c r="B20" s="89" t="s">
        <v>65</v>
      </c>
      <c r="C20" s="101">
        <v>2000</v>
      </c>
      <c r="E20" s="70"/>
      <c r="F20" s="70"/>
      <c r="G20" s="71"/>
      <c r="H20" s="72"/>
      <c r="I20" s="70"/>
      <c r="J20" s="73"/>
    </row>
    <row r="21" spans="2:6" s="94" customFormat="1" ht="15.75" customHeight="1">
      <c r="B21" s="89" t="s">
        <v>74</v>
      </c>
      <c r="C21" s="100">
        <v>1600</v>
      </c>
      <c r="F21" s="88"/>
    </row>
    <row r="22" spans="2:6" s="94" customFormat="1" ht="15.75" customHeight="1">
      <c r="B22" s="89" t="s">
        <v>75</v>
      </c>
      <c r="C22" s="100">
        <v>4400</v>
      </c>
      <c r="F22" s="88"/>
    </row>
    <row r="23" spans="2:6" s="94" customFormat="1" ht="15.75" customHeight="1">
      <c r="B23" s="89" t="s">
        <v>76</v>
      </c>
      <c r="C23" s="100">
        <v>26940</v>
      </c>
      <c r="F23" s="88"/>
    </row>
    <row r="24" spans="2:6" s="94" customFormat="1" ht="15.75" customHeight="1">
      <c r="B24" s="89" t="s">
        <v>77</v>
      </c>
      <c r="C24" s="100">
        <v>540</v>
      </c>
      <c r="F24" s="88"/>
    </row>
    <row r="25" spans="2:3" s="94" customFormat="1" ht="15.75" customHeight="1">
      <c r="B25" s="89" t="s">
        <v>78</v>
      </c>
      <c r="C25" s="100">
        <v>12000</v>
      </c>
    </row>
    <row r="26" spans="2:3" s="94" customFormat="1" ht="15.75" customHeight="1">
      <c r="B26" s="89" t="s">
        <v>79</v>
      </c>
      <c r="C26" s="100">
        <v>170000</v>
      </c>
    </row>
    <row r="27" spans="2:3" s="94" customFormat="1" ht="15.75" customHeight="1">
      <c r="B27" s="89" t="s">
        <v>80</v>
      </c>
      <c r="C27" s="100">
        <v>9000</v>
      </c>
    </row>
    <row r="28" spans="2:3" s="94" customFormat="1" ht="15.75" customHeight="1">
      <c r="B28" s="89" t="s">
        <v>81</v>
      </c>
      <c r="C28" s="100">
        <v>1200</v>
      </c>
    </row>
    <row r="29" spans="2:3" s="94" customFormat="1" ht="15.75" customHeight="1">
      <c r="B29" s="89" t="s">
        <v>82</v>
      </c>
      <c r="C29" s="100">
        <v>35100</v>
      </c>
    </row>
    <row r="30" spans="2:3" s="94" customFormat="1" ht="15.75" customHeight="1">
      <c r="B30" s="89" t="s">
        <v>83</v>
      </c>
      <c r="C30" s="100">
        <v>3000</v>
      </c>
    </row>
    <row r="31" spans="2:3" s="94" customFormat="1" ht="15.75" customHeight="1">
      <c r="B31" s="89" t="s">
        <v>84</v>
      </c>
      <c r="C31" s="101">
        <v>14500</v>
      </c>
    </row>
    <row r="32" spans="2:3" s="94" customFormat="1" ht="15.75" customHeight="1">
      <c r="B32" s="89" t="s">
        <v>85</v>
      </c>
      <c r="C32" s="101">
        <v>15000</v>
      </c>
    </row>
    <row r="33" spans="2:3" s="94" customFormat="1" ht="15.75" customHeight="1">
      <c r="B33" s="89" t="s">
        <v>86</v>
      </c>
      <c r="C33" s="101">
        <v>23000</v>
      </c>
    </row>
    <row r="34" spans="2:3" s="94" customFormat="1" ht="15.75" customHeight="1">
      <c r="B34" s="89" t="s">
        <v>87</v>
      </c>
      <c r="C34" s="101">
        <v>11000</v>
      </c>
    </row>
    <row r="35" spans="2:3" s="94" customFormat="1" ht="15.75" customHeight="1">
      <c r="B35" s="89" t="s">
        <v>88</v>
      </c>
      <c r="C35" s="101">
        <v>10200</v>
      </c>
    </row>
    <row r="36" spans="2:6" s="94" customFormat="1" ht="15.75" customHeight="1">
      <c r="B36" s="89" t="s">
        <v>63</v>
      </c>
      <c r="C36" s="101">
        <v>40000</v>
      </c>
      <c r="F36" s="88"/>
    </row>
    <row r="37" spans="2:6" s="94" customFormat="1" ht="15.75" customHeight="1">
      <c r="B37" s="89" t="s">
        <v>67</v>
      </c>
      <c r="C37" s="101">
        <v>3900</v>
      </c>
      <c r="F37" s="88"/>
    </row>
    <row r="38" spans="2:3" s="94" customFormat="1" ht="15.75" customHeight="1">
      <c r="B38" s="89" t="s">
        <v>66</v>
      </c>
      <c r="C38" s="128">
        <v>9500</v>
      </c>
    </row>
    <row r="39" spans="2:6" s="103" customFormat="1" ht="27" customHeight="1" thickBot="1">
      <c r="B39" s="120" t="s">
        <v>97</v>
      </c>
      <c r="C39" s="129">
        <f>SUM(C14:C38)</f>
        <v>860783</v>
      </c>
      <c r="E39" s="104"/>
      <c r="F39" s="105"/>
    </row>
    <row r="40" spans="2:5" s="103" customFormat="1" ht="25.5" customHeight="1" thickTop="1">
      <c r="B40" s="106" t="s">
        <v>90</v>
      </c>
      <c r="C40" s="107">
        <f>C13-C39</f>
        <v>11206</v>
      </c>
      <c r="E40" s="104"/>
    </row>
    <row r="41" spans="2:7" s="103" customFormat="1" ht="25.5" customHeight="1">
      <c r="B41" s="108" t="s">
        <v>91</v>
      </c>
      <c r="C41" s="109">
        <f>C2+C13-C39</f>
        <v>3642944</v>
      </c>
      <c r="E41" s="104"/>
      <c r="G41" s="104"/>
    </row>
    <row r="42" spans="2:10" ht="25.5" customHeight="1">
      <c r="B42" s="108" t="s">
        <v>92</v>
      </c>
      <c r="C42" s="110">
        <v>3632464</v>
      </c>
      <c r="E42" s="111"/>
      <c r="F42" s="111"/>
      <c r="G42" s="112"/>
      <c r="J42" s="111"/>
    </row>
    <row r="43" spans="2:6" ht="25.5" customHeight="1">
      <c r="B43" s="108" t="s">
        <v>93</v>
      </c>
      <c r="C43" s="110">
        <v>319000</v>
      </c>
      <c r="F43" s="111"/>
    </row>
    <row r="44" spans="2:6" ht="25.5" customHeight="1">
      <c r="B44" s="108" t="s">
        <v>94</v>
      </c>
      <c r="C44" s="110">
        <v>10480</v>
      </c>
      <c r="E44" s="111"/>
      <c r="F44" s="113"/>
    </row>
    <row r="45" spans="2:7" s="115" customFormat="1" ht="25.5" customHeight="1">
      <c r="B45" s="108" t="s">
        <v>96</v>
      </c>
      <c r="C45" s="114" t="s">
        <v>95</v>
      </c>
      <c r="E45" s="116"/>
      <c r="F45" s="116"/>
      <c r="G45" s="117"/>
    </row>
  </sheetData>
  <mergeCells count="1">
    <mergeCell ref="B1:C1"/>
  </mergeCells>
  <printOptions/>
  <pageMargins left="0.49" right="0.29" top="0.4" bottom="0.59" header="0.28" footer="0.5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41"/>
  <sheetViews>
    <sheetView zoomScale="80" zoomScaleNormal="80" workbookViewId="0" topLeftCell="A16">
      <selection activeCell="A38" sqref="A38:IV38"/>
    </sheetView>
  </sheetViews>
  <sheetFormatPr defaultColWidth="9.00390625" defaultRowHeight="16.5"/>
  <cols>
    <col min="1" max="1" width="1.625" style="131" customWidth="1"/>
    <col min="2" max="2" width="52.375" style="133" customWidth="1"/>
    <col min="3" max="3" width="38.875" style="134" customWidth="1"/>
    <col min="4" max="4" width="4.375" style="131" customWidth="1"/>
    <col min="5" max="5" width="9.125" style="131" customWidth="1"/>
    <col min="6" max="6" width="20.50390625" style="131" customWidth="1"/>
    <col min="7" max="7" width="14.50390625" style="131" customWidth="1"/>
    <col min="8" max="8" width="14.375" style="131" customWidth="1"/>
    <col min="9" max="16384" width="9.00390625" style="131" customWidth="1"/>
  </cols>
  <sheetData>
    <row r="1" spans="2:4" ht="51.75" customHeight="1" thickBot="1">
      <c r="B1" s="195" t="s">
        <v>138</v>
      </c>
      <c r="C1" s="195"/>
      <c r="D1" s="130"/>
    </row>
    <row r="2" spans="2:8" ht="16.5" customHeight="1">
      <c r="B2" s="161" t="s">
        <v>108</v>
      </c>
      <c r="C2" s="162">
        <v>3632464</v>
      </c>
      <c r="E2" s="139"/>
      <c r="F2" s="140"/>
      <c r="G2" s="141"/>
      <c r="H2" s="142"/>
    </row>
    <row r="3" spans="2:8" ht="16.5" customHeight="1">
      <c r="B3" s="163" t="s">
        <v>69</v>
      </c>
      <c r="C3" s="164">
        <v>10480</v>
      </c>
      <c r="E3" s="139"/>
      <c r="F3" s="140"/>
      <c r="G3" s="143"/>
      <c r="H3" s="144"/>
    </row>
    <row r="4" spans="2:8" ht="16.5" customHeight="1">
      <c r="B4" s="163" t="s">
        <v>70</v>
      </c>
      <c r="C4" s="164">
        <v>3582</v>
      </c>
      <c r="E4" s="139"/>
      <c r="F4" s="140"/>
      <c r="G4" s="141"/>
      <c r="H4" s="140"/>
    </row>
    <row r="5" spans="2:8" ht="16.5" customHeight="1">
      <c r="B5" s="165" t="s">
        <v>0</v>
      </c>
      <c r="C5" s="166">
        <v>181560</v>
      </c>
      <c r="E5" s="139"/>
      <c r="F5" s="140"/>
      <c r="G5" s="145"/>
      <c r="H5" s="142"/>
    </row>
    <row r="6" spans="2:8" ht="16.5" customHeight="1">
      <c r="B6" s="165" t="s">
        <v>2</v>
      </c>
      <c r="C6" s="166">
        <v>153600</v>
      </c>
      <c r="E6" s="139"/>
      <c r="F6" s="140"/>
      <c r="G6" s="141"/>
      <c r="H6" s="146"/>
    </row>
    <row r="7" spans="2:8" ht="16.5" customHeight="1">
      <c r="B7" s="165" t="s">
        <v>1</v>
      </c>
      <c r="C7" s="166">
        <v>10249</v>
      </c>
      <c r="E7" s="139"/>
      <c r="F7" s="140"/>
      <c r="G7" s="147"/>
      <c r="H7" s="148"/>
    </row>
    <row r="8" spans="2:8" ht="16.5" customHeight="1">
      <c r="B8" s="165" t="s">
        <v>5</v>
      </c>
      <c r="C8" s="166">
        <v>6600</v>
      </c>
      <c r="E8" s="139"/>
      <c r="F8" s="140"/>
      <c r="G8" s="141"/>
      <c r="H8" s="149"/>
    </row>
    <row r="9" spans="2:8" ht="16.5" customHeight="1">
      <c r="B9" s="165" t="s">
        <v>3</v>
      </c>
      <c r="C9" s="166">
        <v>1750</v>
      </c>
      <c r="E9" s="150"/>
      <c r="F9" s="144"/>
      <c r="G9" s="141"/>
      <c r="H9" s="149"/>
    </row>
    <row r="10" spans="2:8" ht="16.5" customHeight="1">
      <c r="B10" s="165" t="s">
        <v>4</v>
      </c>
      <c r="C10" s="166">
        <v>39640</v>
      </c>
      <c r="E10" s="151"/>
      <c r="F10" s="152"/>
      <c r="G10" s="151"/>
      <c r="H10" s="153"/>
    </row>
    <row r="11" spans="2:8" ht="16.5" customHeight="1">
      <c r="B11" s="165" t="s">
        <v>114</v>
      </c>
      <c r="C11" s="167">
        <v>1000</v>
      </c>
      <c r="E11" s="147"/>
      <c r="F11" s="148"/>
      <c r="G11" s="154"/>
      <c r="H11" s="155"/>
    </row>
    <row r="12" spans="2:5" s="130" customFormat="1" ht="23.25" customHeight="1" thickBot="1">
      <c r="B12" s="168" t="s">
        <v>109</v>
      </c>
      <c r="C12" s="169">
        <f>SUM(C3:C11)</f>
        <v>408461</v>
      </c>
      <c r="E12" s="136"/>
    </row>
    <row r="13" spans="2:3" ht="18" customHeight="1" thickTop="1">
      <c r="B13" s="170" t="s">
        <v>116</v>
      </c>
      <c r="C13" s="171">
        <v>218815</v>
      </c>
    </row>
    <row r="14" spans="2:3" ht="18" customHeight="1">
      <c r="B14" s="170" t="s">
        <v>117</v>
      </c>
      <c r="C14" s="172">
        <v>4095</v>
      </c>
    </row>
    <row r="15" spans="2:3" ht="18" customHeight="1">
      <c r="B15" s="170" t="s">
        <v>118</v>
      </c>
      <c r="C15" s="172">
        <v>54048</v>
      </c>
    </row>
    <row r="16" spans="2:3" ht="18" customHeight="1">
      <c r="B16" s="170" t="s">
        <v>119</v>
      </c>
      <c r="C16" s="172">
        <v>22379</v>
      </c>
    </row>
    <row r="17" spans="2:3" ht="18" customHeight="1">
      <c r="B17" s="170" t="s">
        <v>120</v>
      </c>
      <c r="C17" s="172">
        <v>800</v>
      </c>
    </row>
    <row r="18" spans="2:3" ht="18" customHeight="1">
      <c r="B18" s="170" t="s">
        <v>121</v>
      </c>
      <c r="C18" s="173">
        <v>16000</v>
      </c>
    </row>
    <row r="19" spans="2:3" ht="18" customHeight="1">
      <c r="B19" s="170" t="s">
        <v>122</v>
      </c>
      <c r="C19" s="173">
        <v>45000</v>
      </c>
    </row>
    <row r="20" spans="2:3" ht="18" customHeight="1">
      <c r="B20" s="170" t="s">
        <v>123</v>
      </c>
      <c r="C20" s="172">
        <v>12000</v>
      </c>
    </row>
    <row r="21" spans="2:3" ht="18" customHeight="1">
      <c r="B21" s="170" t="s">
        <v>124</v>
      </c>
      <c r="C21" s="172">
        <v>1800</v>
      </c>
    </row>
    <row r="22" spans="2:3" ht="18" customHeight="1">
      <c r="B22" s="170" t="s">
        <v>125</v>
      </c>
      <c r="C22" s="172">
        <v>50000</v>
      </c>
    </row>
    <row r="23" spans="2:3" ht="18" customHeight="1">
      <c r="B23" s="170" t="s">
        <v>126</v>
      </c>
      <c r="C23" s="172">
        <v>6000</v>
      </c>
    </row>
    <row r="24" spans="2:3" ht="18" customHeight="1">
      <c r="B24" s="170" t="s">
        <v>127</v>
      </c>
      <c r="C24" s="174">
        <v>163500</v>
      </c>
    </row>
    <row r="25" spans="2:3" ht="18" customHeight="1">
      <c r="B25" s="170" t="s">
        <v>128</v>
      </c>
      <c r="C25" s="174">
        <v>23400</v>
      </c>
    </row>
    <row r="26" spans="2:3" ht="18" customHeight="1">
      <c r="B26" s="170" t="s">
        <v>129</v>
      </c>
      <c r="C26" s="174">
        <v>480</v>
      </c>
    </row>
    <row r="27" spans="2:3" ht="18" customHeight="1">
      <c r="B27" s="170" t="s">
        <v>130</v>
      </c>
      <c r="C27" s="174">
        <v>3450</v>
      </c>
    </row>
    <row r="28" spans="2:3" ht="18" customHeight="1">
      <c r="B28" s="170" t="s">
        <v>131</v>
      </c>
      <c r="C28" s="174">
        <v>14750</v>
      </c>
    </row>
    <row r="29" spans="2:3" ht="18" customHeight="1">
      <c r="B29" s="170" t="s">
        <v>132</v>
      </c>
      <c r="C29" s="175">
        <v>2400</v>
      </c>
    </row>
    <row r="30" spans="2:3" ht="18" customHeight="1">
      <c r="B30" s="170" t="s">
        <v>133</v>
      </c>
      <c r="C30" s="175">
        <v>4500</v>
      </c>
    </row>
    <row r="31" spans="2:3" ht="18" customHeight="1">
      <c r="B31" s="170" t="s">
        <v>134</v>
      </c>
      <c r="C31" s="175">
        <v>35000</v>
      </c>
    </row>
    <row r="32" spans="2:3" ht="18" customHeight="1">
      <c r="B32" s="170" t="s">
        <v>135</v>
      </c>
      <c r="C32" s="175">
        <v>2700</v>
      </c>
    </row>
    <row r="33" spans="2:3" ht="18" customHeight="1">
      <c r="B33" s="170" t="s">
        <v>136</v>
      </c>
      <c r="C33" s="176">
        <v>1000</v>
      </c>
    </row>
    <row r="34" spans="2:3" ht="23.25" customHeight="1" thickBot="1">
      <c r="B34" s="178" t="s">
        <v>137</v>
      </c>
      <c r="C34" s="177">
        <f>SUM(C13:C33)</f>
        <v>682117</v>
      </c>
    </row>
    <row r="35" spans="2:3" ht="25.5" customHeight="1">
      <c r="B35" s="106" t="s">
        <v>110</v>
      </c>
      <c r="C35" s="137">
        <f>C12-C34</f>
        <v>-273656</v>
      </c>
    </row>
    <row r="36" spans="2:3" ht="25.5" customHeight="1">
      <c r="B36" s="108" t="s">
        <v>111</v>
      </c>
      <c r="C36" s="109">
        <f>C2+C12-C34</f>
        <v>3358808</v>
      </c>
    </row>
    <row r="37" spans="2:3" ht="25.5" customHeight="1">
      <c r="B37" s="138" t="s">
        <v>115</v>
      </c>
      <c r="C37" s="109">
        <v>10865</v>
      </c>
    </row>
    <row r="38" spans="2:6" ht="25.5" customHeight="1">
      <c r="B38" s="108" t="s">
        <v>53</v>
      </c>
      <c r="C38" s="110">
        <v>3322303</v>
      </c>
      <c r="F38" s="132"/>
    </row>
    <row r="39" spans="2:3" ht="25.5" customHeight="1">
      <c r="B39" s="108" t="s">
        <v>54</v>
      </c>
      <c r="C39" s="110">
        <v>319000</v>
      </c>
    </row>
    <row r="40" spans="2:3" ht="24.75" customHeight="1">
      <c r="B40" s="108" t="s">
        <v>55</v>
      </c>
      <c r="C40" s="110">
        <v>47370</v>
      </c>
    </row>
    <row r="41" spans="2:3" ht="25.5" customHeight="1">
      <c r="B41" s="108" t="s">
        <v>112</v>
      </c>
      <c r="C41" s="114" t="s">
        <v>113</v>
      </c>
    </row>
  </sheetData>
  <mergeCells count="1">
    <mergeCell ref="B1:C1"/>
  </mergeCells>
  <printOptions/>
  <pageMargins left="0.43" right="0.28" top="0.37" bottom="0.57" header="0.1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</dc:creator>
  <cp:keywords/>
  <dc:description/>
  <cp:lastModifiedBy>user</cp:lastModifiedBy>
  <cp:lastPrinted>2003-02-07T13:02:44Z</cp:lastPrinted>
  <dcterms:created xsi:type="dcterms:W3CDTF">2002-09-11T10:15:02Z</dcterms:created>
  <dcterms:modified xsi:type="dcterms:W3CDTF">2004-10-11T07:02:26Z</dcterms:modified>
  <cp:category/>
  <cp:version/>
  <cp:contentType/>
  <cp:contentStatus/>
</cp:coreProperties>
</file>